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 tabRatio="755"/>
  </bookViews>
  <sheets>
    <sheet name="VETERANAS+40" sheetId="1" r:id="rId1"/>
    <sheet name="VETERANAS+50" sheetId="2" r:id="rId2"/>
    <sheet name="VETERANAS+60" sheetId="4" r:id="rId3"/>
    <sheet name="VETERANOS+40" sheetId="5" r:id="rId4"/>
    <sheet name="VETERANOS+45" sheetId="6" r:id="rId5"/>
    <sheet name="VETERANOS+50" sheetId="7" r:id="rId6"/>
    <sheet name="VETERANOS+55" sheetId="3" r:id="rId7"/>
    <sheet name="VETERANOS+60" sheetId="8" r:id="rId8"/>
  </sheets>
  <definedNames>
    <definedName name="_xlnm._FilterDatabase" localSheetId="0" hidden="1">'VETERANAS+40'!$A$12:$I$12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5"/>
  <c r="N31"/>
  <c r="P24"/>
  <c r="C42"/>
  <c r="A36"/>
  <c r="C30"/>
  <c r="A24"/>
  <c r="P27" i="4" l="1"/>
  <c r="C27"/>
  <c r="P26"/>
  <c r="N26"/>
  <c r="C26"/>
  <c r="A26"/>
  <c r="P23"/>
  <c r="C23"/>
  <c r="P22"/>
  <c r="N22"/>
  <c r="C22"/>
  <c r="A22"/>
  <c r="P19"/>
  <c r="C19"/>
  <c r="P18"/>
  <c r="N18"/>
  <c r="C18"/>
  <c r="A18"/>
  <c r="L14"/>
  <c r="K14"/>
  <c r="J14"/>
  <c r="I14"/>
  <c r="H14"/>
  <c r="L13"/>
  <c r="K13"/>
  <c r="M13" s="1"/>
  <c r="J13"/>
  <c r="I13"/>
  <c r="H13"/>
  <c r="L12"/>
  <c r="K12"/>
  <c r="J12"/>
  <c r="I12"/>
  <c r="H12"/>
  <c r="M43" i="2"/>
  <c r="M42"/>
  <c r="K42"/>
  <c r="M41"/>
  <c r="K41"/>
  <c r="M38"/>
  <c r="M37"/>
  <c r="K37"/>
  <c r="M36"/>
  <c r="K36"/>
  <c r="M33"/>
  <c r="M32"/>
  <c r="K32"/>
  <c r="M31"/>
  <c r="K31"/>
  <c r="M28"/>
  <c r="M27"/>
  <c r="K27"/>
  <c r="M26"/>
  <c r="K26"/>
  <c r="M23"/>
  <c r="M22"/>
  <c r="K22"/>
  <c r="M21"/>
  <c r="K21"/>
  <c r="D43"/>
  <c r="D42"/>
  <c r="B42"/>
  <c r="D41"/>
  <c r="B41"/>
  <c r="D38"/>
  <c r="D37"/>
  <c r="B37"/>
  <c r="D36"/>
  <c r="B36"/>
  <c r="D33"/>
  <c r="D32"/>
  <c r="B32"/>
  <c r="D31"/>
  <c r="B31"/>
  <c r="D28"/>
  <c r="D27"/>
  <c r="B27"/>
  <c r="D26"/>
  <c r="B26"/>
  <c r="D23"/>
  <c r="D22"/>
  <c r="B22"/>
  <c r="D21"/>
  <c r="B21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P27" i="8"/>
  <c r="P22"/>
  <c r="N18"/>
  <c r="C27"/>
  <c r="A22"/>
  <c r="C18"/>
  <c r="N26"/>
  <c r="P23"/>
  <c r="P18"/>
  <c r="C26"/>
  <c r="C23"/>
  <c r="A18"/>
  <c r="P26"/>
  <c r="N22"/>
  <c r="P19"/>
  <c r="A26"/>
  <c r="C22"/>
  <c r="C19"/>
  <c r="L14"/>
  <c r="K14"/>
  <c r="J14"/>
  <c r="I14"/>
  <c r="H14"/>
  <c r="L13"/>
  <c r="K13"/>
  <c r="J13"/>
  <c r="I13"/>
  <c r="H13"/>
  <c r="L12"/>
  <c r="K12"/>
  <c r="J12"/>
  <c r="I12"/>
  <c r="H12"/>
  <c r="J11" i="3"/>
  <c r="B30" s="1"/>
  <c r="J12"/>
  <c r="B29" s="1"/>
  <c r="J13"/>
  <c r="B28" s="1"/>
  <c r="J14"/>
  <c r="B27" s="1"/>
  <c r="G30"/>
  <c r="F30"/>
  <c r="E30"/>
  <c r="D30"/>
  <c r="C30"/>
  <c r="G29"/>
  <c r="F29"/>
  <c r="E29"/>
  <c r="D29"/>
  <c r="C29"/>
  <c r="G28"/>
  <c r="F28"/>
  <c r="E28"/>
  <c r="D28"/>
  <c r="C28"/>
  <c r="G27"/>
  <c r="F27"/>
  <c r="N11" s="1"/>
  <c r="E27"/>
  <c r="D27"/>
  <c r="L11" s="1"/>
  <c r="C27"/>
  <c r="L23"/>
  <c r="J23"/>
  <c r="L22"/>
  <c r="J22"/>
  <c r="G22"/>
  <c r="F22"/>
  <c r="H22" s="1"/>
  <c r="E22"/>
  <c r="D22"/>
  <c r="C22"/>
  <c r="G21"/>
  <c r="F21"/>
  <c r="E21"/>
  <c r="D21"/>
  <c r="C21"/>
  <c r="U20"/>
  <c r="R20"/>
  <c r="L20"/>
  <c r="J20"/>
  <c r="G20"/>
  <c r="F20"/>
  <c r="H20" s="1"/>
  <c r="E20"/>
  <c r="D20"/>
  <c r="C20"/>
  <c r="U19"/>
  <c r="R19"/>
  <c r="L19"/>
  <c r="J19"/>
  <c r="G19"/>
  <c r="O11" s="1"/>
  <c r="F19"/>
  <c r="E19"/>
  <c r="M11" s="1"/>
  <c r="D19"/>
  <c r="C19"/>
  <c r="K11" s="1"/>
  <c r="O14"/>
  <c r="N14"/>
  <c r="M14"/>
  <c r="L14"/>
  <c r="K14"/>
  <c r="O13"/>
  <c r="N13"/>
  <c r="M13"/>
  <c r="L13"/>
  <c r="K13"/>
  <c r="O12"/>
  <c r="N12"/>
  <c r="M12"/>
  <c r="L12"/>
  <c r="K12"/>
  <c r="J15" i="7"/>
  <c r="J14"/>
  <c r="J13"/>
  <c r="J12"/>
  <c r="C28"/>
  <c r="D28"/>
  <c r="E28"/>
  <c r="F28"/>
  <c r="G28"/>
  <c r="J28"/>
  <c r="L28"/>
  <c r="R28"/>
  <c r="U28"/>
  <c r="C29"/>
  <c r="D29"/>
  <c r="E29"/>
  <c r="F29"/>
  <c r="G29"/>
  <c r="J29"/>
  <c r="L29"/>
  <c r="R29"/>
  <c r="U29"/>
  <c r="C30"/>
  <c r="D30"/>
  <c r="E30"/>
  <c r="F30"/>
  <c r="G30"/>
  <c r="C31"/>
  <c r="D31"/>
  <c r="E31"/>
  <c r="F31"/>
  <c r="G31"/>
  <c r="J31"/>
  <c r="L31"/>
  <c r="J32"/>
  <c r="L32"/>
  <c r="L24"/>
  <c r="J24"/>
  <c r="L23"/>
  <c r="J23"/>
  <c r="G23"/>
  <c r="O15" s="1"/>
  <c r="F23"/>
  <c r="E23"/>
  <c r="M15" s="1"/>
  <c r="D23"/>
  <c r="C23"/>
  <c r="K15" s="1"/>
  <c r="G22"/>
  <c r="F22"/>
  <c r="E22"/>
  <c r="D22"/>
  <c r="C22"/>
  <c r="U21"/>
  <c r="R21"/>
  <c r="L21"/>
  <c r="J21"/>
  <c r="G21"/>
  <c r="F21"/>
  <c r="E21"/>
  <c r="D21"/>
  <c r="C21"/>
  <c r="U20"/>
  <c r="R20"/>
  <c r="L20"/>
  <c r="J20"/>
  <c r="G20"/>
  <c r="O12" s="1"/>
  <c r="F20"/>
  <c r="N12" s="1"/>
  <c r="E20"/>
  <c r="M12" s="1"/>
  <c r="D20"/>
  <c r="L12" s="1"/>
  <c r="C20"/>
  <c r="K12" s="1"/>
  <c r="P12" i="3" l="1"/>
  <c r="H28"/>
  <c r="H30"/>
  <c r="P14" s="1"/>
  <c r="M12" i="4"/>
  <c r="M14"/>
  <c r="I13" i="2"/>
  <c r="I15"/>
  <c r="I17"/>
  <c r="I14"/>
  <c r="I16"/>
  <c r="M13" i="8"/>
  <c r="M12"/>
  <c r="M14"/>
  <c r="L31" i="3"/>
  <c r="J28"/>
  <c r="U27"/>
  <c r="J31"/>
  <c r="U28"/>
  <c r="L27"/>
  <c r="L30"/>
  <c r="R27"/>
  <c r="J27"/>
  <c r="L28"/>
  <c r="J30"/>
  <c r="R28"/>
  <c r="H19"/>
  <c r="H21"/>
  <c r="H27"/>
  <c r="H29"/>
  <c r="O14" i="7"/>
  <c r="L15"/>
  <c r="N15"/>
  <c r="N14"/>
  <c r="O13"/>
  <c r="K14"/>
  <c r="M14"/>
  <c r="N13"/>
  <c r="L13"/>
  <c r="L14"/>
  <c r="M13"/>
  <c r="K13"/>
  <c r="H28"/>
  <c r="H31"/>
  <c r="H29"/>
  <c r="H30"/>
  <c r="H20"/>
  <c r="P12" s="1"/>
  <c r="H22"/>
  <c r="H21"/>
  <c r="H23"/>
  <c r="P15" s="1"/>
  <c r="P11" i="3" l="1"/>
  <c r="P13"/>
  <c r="P13" i="7"/>
  <c r="P14"/>
  <c r="C46" i="6" l="1"/>
  <c r="C45"/>
  <c r="A45"/>
  <c r="C44"/>
  <c r="A44"/>
  <c r="C43"/>
  <c r="A43"/>
  <c r="P41"/>
  <c r="P40"/>
  <c r="N40"/>
  <c r="C40"/>
  <c r="P39"/>
  <c r="N39"/>
  <c r="C39"/>
  <c r="A39"/>
  <c r="P38"/>
  <c r="N38"/>
  <c r="C38"/>
  <c r="A38"/>
  <c r="C37"/>
  <c r="A37"/>
  <c r="P35"/>
  <c r="P34"/>
  <c r="N34"/>
  <c r="C34"/>
  <c r="P33"/>
  <c r="N33"/>
  <c r="C33"/>
  <c r="A33"/>
  <c r="P32"/>
  <c r="N32"/>
  <c r="C32"/>
  <c r="A32"/>
  <c r="C31"/>
  <c r="A31"/>
  <c r="P28"/>
  <c r="C28"/>
  <c r="P27"/>
  <c r="N27"/>
  <c r="C27"/>
  <c r="A27"/>
  <c r="P26"/>
  <c r="N26"/>
  <c r="C26"/>
  <c r="A26"/>
  <c r="P25"/>
  <c r="N25"/>
  <c r="C25"/>
  <c r="A25"/>
  <c r="L21"/>
  <c r="K21"/>
  <c r="J21"/>
  <c r="I21"/>
  <c r="H21"/>
  <c r="L20"/>
  <c r="K20"/>
  <c r="J20"/>
  <c r="I20"/>
  <c r="H20"/>
  <c r="L19"/>
  <c r="K19"/>
  <c r="M19" s="1"/>
  <c r="J19"/>
  <c r="I19"/>
  <c r="H19"/>
  <c r="L18"/>
  <c r="K18"/>
  <c r="J18"/>
  <c r="I18"/>
  <c r="H18"/>
  <c r="L17"/>
  <c r="K17"/>
  <c r="M17" s="1"/>
  <c r="J17"/>
  <c r="I17"/>
  <c r="H17"/>
  <c r="L16"/>
  <c r="K16"/>
  <c r="J16"/>
  <c r="I16"/>
  <c r="H16"/>
  <c r="L15"/>
  <c r="K15"/>
  <c r="J15"/>
  <c r="I15"/>
  <c r="H15"/>
  <c r="P36" i="5"/>
  <c r="N28"/>
  <c r="P22"/>
  <c r="A40"/>
  <c r="C33"/>
  <c r="A29"/>
  <c r="C24"/>
  <c r="N34"/>
  <c r="P29"/>
  <c r="N22"/>
  <c r="C39"/>
  <c r="A35"/>
  <c r="A30"/>
  <c r="C23"/>
  <c r="N37"/>
  <c r="P30"/>
  <c r="N21"/>
  <c r="C40"/>
  <c r="A34"/>
  <c r="C27"/>
  <c r="A23"/>
  <c r="N35"/>
  <c r="P28"/>
  <c r="N23"/>
  <c r="A42"/>
  <c r="C35"/>
  <c r="A27"/>
  <c r="C22"/>
  <c r="P34"/>
  <c r="N30"/>
  <c r="N24"/>
  <c r="C41"/>
  <c r="A33"/>
  <c r="C28"/>
  <c r="A22"/>
  <c r="N36"/>
  <c r="P31"/>
  <c r="P23"/>
  <c r="A39"/>
  <c r="C34"/>
  <c r="A28"/>
  <c r="C21"/>
  <c r="P35"/>
  <c r="N29"/>
  <c r="P21"/>
  <c r="A41"/>
  <c r="C36"/>
  <c r="C29"/>
  <c r="A21"/>
  <c r="P68" i="1"/>
  <c r="P67"/>
  <c r="N67"/>
  <c r="P66"/>
  <c r="N66"/>
  <c r="P63"/>
  <c r="P62"/>
  <c r="N62"/>
  <c r="P61"/>
  <c r="N61"/>
  <c r="P58"/>
  <c r="P57"/>
  <c r="N57"/>
  <c r="P53"/>
  <c r="P52"/>
  <c r="N52"/>
  <c r="P51"/>
  <c r="N51"/>
  <c r="P48"/>
  <c r="P47"/>
  <c r="N47"/>
  <c r="P46"/>
  <c r="N46"/>
  <c r="P43"/>
  <c r="P42"/>
  <c r="N42"/>
  <c r="P41"/>
  <c r="N41"/>
  <c r="P38"/>
  <c r="P37"/>
  <c r="N37"/>
  <c r="P36"/>
  <c r="N36"/>
  <c r="P33"/>
  <c r="P32"/>
  <c r="N32"/>
  <c r="P28"/>
  <c r="P27"/>
  <c r="N27"/>
  <c r="P26"/>
  <c r="N26"/>
  <c r="P23"/>
  <c r="P22"/>
  <c r="N22"/>
  <c r="P21"/>
  <c r="N21"/>
  <c r="D67"/>
  <c r="D63"/>
  <c r="B57"/>
  <c r="D51"/>
  <c r="B46"/>
  <c r="B42"/>
  <c r="D38"/>
  <c r="D32"/>
  <c r="B26"/>
  <c r="D21"/>
  <c r="B32"/>
  <c r="D66"/>
  <c r="B61"/>
  <c r="D57"/>
  <c r="D53"/>
  <c r="B47"/>
  <c r="B41"/>
  <c r="D36"/>
  <c r="D28"/>
  <c r="B67"/>
  <c r="D61"/>
  <c r="B56"/>
  <c r="D52"/>
  <c r="D48"/>
  <c r="D42"/>
  <c r="B36"/>
  <c r="D31"/>
  <c r="B27"/>
  <c r="D68"/>
  <c r="B62"/>
  <c r="D56"/>
  <c r="B51"/>
  <c r="D47"/>
  <c r="D43"/>
  <c r="D37"/>
  <c r="B31"/>
  <c r="D26"/>
  <c r="B22"/>
  <c r="D22"/>
  <c r="B66"/>
  <c r="D62"/>
  <c r="D58"/>
  <c r="B52"/>
  <c r="D46"/>
  <c r="D41"/>
  <c r="B37"/>
  <c r="D33"/>
  <c r="D27"/>
  <c r="B21"/>
  <c r="D23"/>
  <c r="T17"/>
  <c r="S17"/>
  <c r="R17"/>
  <c r="Q17"/>
  <c r="P17"/>
  <c r="T16"/>
  <c r="S16"/>
  <c r="R16"/>
  <c r="Q16"/>
  <c r="P16"/>
  <c r="T15"/>
  <c r="S15"/>
  <c r="R15"/>
  <c r="Q15"/>
  <c r="P15"/>
  <c r="T14"/>
  <c r="S14"/>
  <c r="R14"/>
  <c r="Q14"/>
  <c r="P14"/>
  <c r="T13"/>
  <c r="S13"/>
  <c r="R13"/>
  <c r="Q13"/>
  <c r="P13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I13" i="5"/>
  <c r="J17"/>
  <c r="I17"/>
  <c r="J16"/>
  <c r="I16"/>
  <c r="J15"/>
  <c r="I15"/>
  <c r="J14"/>
  <c r="I14"/>
  <c r="J13"/>
  <c r="J12"/>
  <c r="I12"/>
  <c r="J11"/>
  <c r="I11"/>
  <c r="H17"/>
  <c r="M20" i="6" l="1"/>
  <c r="M21"/>
  <c r="M15"/>
  <c r="M18"/>
  <c r="M16"/>
  <c r="U14" i="1"/>
  <c r="U16"/>
  <c r="U13"/>
  <c r="U15"/>
  <c r="U17"/>
  <c r="I17"/>
  <c r="I15"/>
  <c r="I14"/>
  <c r="I13"/>
  <c r="I16"/>
  <c r="K15" i="5" l="1"/>
  <c r="L14"/>
  <c r="K14"/>
  <c r="L17" l="1"/>
  <c r="K17"/>
  <c r="L16"/>
  <c r="K16"/>
  <c r="L15"/>
  <c r="L13"/>
  <c r="K13"/>
  <c r="L12"/>
  <c r="K12"/>
  <c r="L11"/>
  <c r="K11"/>
  <c r="H16"/>
  <c r="H15"/>
  <c r="H14"/>
  <c r="H13"/>
  <c r="H12"/>
  <c r="H11"/>
  <c r="M14" l="1"/>
  <c r="M12"/>
  <c r="M11"/>
  <c r="M16" l="1"/>
  <c r="M17"/>
  <c r="M13"/>
  <c r="M15"/>
</calcChain>
</file>

<file path=xl/sharedStrings.xml><?xml version="1.0" encoding="utf-8"?>
<sst xmlns="http://schemas.openxmlformats.org/spreadsheetml/2006/main" count="469" uniqueCount="98">
  <si>
    <t xml:space="preserve">confrontación. Si no se ha disputado la confrontación, se deberá enviar el acta con la fecha alternativa. </t>
  </si>
  <si>
    <t>En caso de no recibirla se dará por perdedor al equipo local. Los resultado se actualizarán cada jornada.</t>
  </si>
  <si>
    <t>J</t>
  </si>
  <si>
    <t>G</t>
  </si>
  <si>
    <t>P</t>
  </si>
  <si>
    <t xml:space="preserve"> A/F </t>
  </si>
  <si>
    <t xml:space="preserve"> E/C</t>
  </si>
  <si>
    <t>DIF.</t>
  </si>
  <si>
    <t>VS</t>
  </si>
  <si>
    <t>CT MANACOR</t>
  </si>
  <si>
    <t>OPEN MARRATXI</t>
  </si>
  <si>
    <t>CT ARENAL</t>
  </si>
  <si>
    <t>CT LA SALLE</t>
  </si>
  <si>
    <t>CT BELLAVISTA</t>
  </si>
  <si>
    <t>SPORTING TC</t>
  </si>
  <si>
    <t>CT PAGUERA</t>
  </si>
  <si>
    <t>PLAYAS SANTA PONSA TC</t>
  </si>
  <si>
    <t>PRINCIPES DE ESPAÑA</t>
  </si>
  <si>
    <t>DESCANSA</t>
  </si>
  <si>
    <t>VETERANAS+60 MASC.</t>
  </si>
  <si>
    <t>VETERANOS+40 MASC.</t>
  </si>
  <si>
    <t xml:space="preserve">El equipo local deberá enviar el acta a melanie@ftib.es, como máximo, el martes siguiente a la fecha programada para la </t>
  </si>
  <si>
    <t>VETERANOS+45 MASC.</t>
  </si>
  <si>
    <t>SOMETIMES TC</t>
  </si>
  <si>
    <t>TM PALMATENIS</t>
  </si>
  <si>
    <t>VETERANOS+50 MASC.</t>
  </si>
  <si>
    <t>VETERANOS+55 MASC.</t>
  </si>
  <si>
    <t>CT FELANITX</t>
  </si>
  <si>
    <t>VETERANOS+60 MASC.</t>
  </si>
  <si>
    <t>CLASIF.</t>
  </si>
  <si>
    <t>OPEN MARRATXI A</t>
  </si>
  <si>
    <t>OPEN MARRATXI B</t>
  </si>
  <si>
    <t>CAMPEONATO DE MALLORCA POR EQUIPOS VETERANOS 2018</t>
  </si>
  <si>
    <t>El equipo local deberá enviar el acta a melanie@ftib.es, como máximo, el martes siguiente a la fecha programada para</t>
  </si>
  <si>
    <t>VETERANAS+40 FEM.</t>
  </si>
  <si>
    <t>PLAYAS DE STA PONSA TC</t>
  </si>
  <si>
    <t xml:space="preserve">confrontación. Si no se ha disputado la confrontación, el equipo local deberá informar por escrito de la fecha alternativa. </t>
  </si>
  <si>
    <t xml:space="preserve">En caso de no recibir acta o fecha de aplazamiento se dará por perdedor al equipo local. </t>
  </si>
  <si>
    <t>Los resultado se actualizarán cada jornada.</t>
  </si>
  <si>
    <t>J1.  24-25 feb</t>
  </si>
  <si>
    <t>J2.  10-11 mar</t>
  </si>
  <si>
    <t>J3.  24-25 mar</t>
  </si>
  <si>
    <t>J4. 7-8 abr</t>
  </si>
  <si>
    <t>J5. 21-22 abr</t>
  </si>
  <si>
    <t>J6. 5-6 may</t>
  </si>
  <si>
    <t>J7. 19-20 may</t>
  </si>
  <si>
    <t>J2. 24-25 mar</t>
  </si>
  <si>
    <t>J3. 14-15 abr</t>
  </si>
  <si>
    <t>J4. 5-6 may</t>
  </si>
  <si>
    <t>J6. 15-16 sep</t>
  </si>
  <si>
    <t>J6. 8-9 sep</t>
  </si>
  <si>
    <t>J7. 29-30 sep</t>
  </si>
  <si>
    <t>J1.  3-4 mar</t>
  </si>
  <si>
    <t>SPORT INCA</t>
  </si>
  <si>
    <t>CT BINISSALEM</t>
  </si>
  <si>
    <t>J2. 17-18 mar</t>
  </si>
  <si>
    <t>J3. 7-8 abr</t>
  </si>
  <si>
    <t>J4. 28-29 abr</t>
  </si>
  <si>
    <t>J5 12-13 may</t>
  </si>
  <si>
    <t>J7. 22-23 sep</t>
  </si>
  <si>
    <t>IDA</t>
  </si>
  <si>
    <t>VUELTA</t>
  </si>
  <si>
    <t>EQUIPOS</t>
  </si>
  <si>
    <t xml:space="preserve">para la confrontación. Si no se ha disputado la confrontación, se deberá enviar el acta con la fecha alternativa. </t>
  </si>
  <si>
    <t>El equipo local deberá enviar el acta a melanie@ftib.es, como máximo, el martes siguiente a la fecha programada</t>
  </si>
  <si>
    <t>J1. 24-25 mar</t>
  </si>
  <si>
    <t>J2. 14-15 abr</t>
  </si>
  <si>
    <t>J3. 5-6 may</t>
  </si>
  <si>
    <t>J4. 26-27 may</t>
  </si>
  <si>
    <t>J5. 8-9 sep</t>
  </si>
  <si>
    <t>J6. 22-23 sep</t>
  </si>
  <si>
    <t>J5. 26-27 may</t>
  </si>
  <si>
    <t xml:space="preserve">la confrontación. Si no se ha disputado la confrontación, se deberá enviar por escrito fecha alternativa. </t>
  </si>
  <si>
    <t xml:space="preserve">En caso de no recibir acta o fecha alternativa se dará por perdedor al equipo local. </t>
  </si>
  <si>
    <t>VETERANAS+50 FEM.</t>
  </si>
  <si>
    <t>J8 8-9 sep</t>
  </si>
  <si>
    <t>J9. 22-23 sep</t>
  </si>
  <si>
    <t>J10. 6-7 oct</t>
  </si>
  <si>
    <t>GRUPO 1</t>
  </si>
  <si>
    <t>GRUPO 2</t>
  </si>
  <si>
    <t>J2.  17-18 mar</t>
  </si>
  <si>
    <t>J3.  31mar-1abr</t>
  </si>
  <si>
    <t>J4. 14-15 abr</t>
  </si>
  <si>
    <t>J5. 28-29 abr</t>
  </si>
  <si>
    <t>J6. 12-13 may</t>
  </si>
  <si>
    <t>J7. 26-27 may</t>
  </si>
  <si>
    <t>J8 15-16 sep</t>
  </si>
  <si>
    <t>J9. 29-30 sep</t>
  </si>
  <si>
    <t>J10. 14 oct</t>
  </si>
  <si>
    <t>FINAL. 27-28oct</t>
  </si>
  <si>
    <t xml:space="preserve">Nota: El sorteo se ha realizado de la siguiente forma: Cs 1 en grupo 1, Cs 2 en grupo 2. </t>
  </si>
  <si>
    <t>Cs 3 y 4, uno en cada grupo. Resto de equipos a sorteo.</t>
  </si>
  <si>
    <t>PRIMERO GRUPO 1</t>
  </si>
  <si>
    <t>PRIMERO GRUPO 2</t>
  </si>
  <si>
    <t>PONT D'INCA NOU</t>
  </si>
  <si>
    <t>w.o</t>
  </si>
  <si>
    <t>aplaz.</t>
  </si>
  <si>
    <t>Aplaz.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</si>
</sst>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b/>
      <u/>
      <sz val="14"/>
      <color theme="1"/>
      <name val="DINPro-Bold"/>
      <family val="3"/>
    </font>
    <font>
      <b/>
      <sz val="11"/>
      <color theme="1"/>
      <name val="DINPro-Bold"/>
      <family val="3"/>
    </font>
    <font>
      <sz val="11"/>
      <color theme="1"/>
      <name val="DINPro-Bold"/>
      <family val="3"/>
    </font>
    <font>
      <b/>
      <sz val="9"/>
      <color theme="8" tint="-0.249977111117893"/>
      <name val="DINPro-Regular"/>
      <family val="3"/>
    </font>
    <font>
      <sz val="9"/>
      <name val="Comic Sans MS"/>
      <family val="4"/>
    </font>
    <font>
      <b/>
      <sz val="10"/>
      <name val="DINPro-Black"/>
      <family val="3"/>
    </font>
    <font>
      <sz val="10"/>
      <name val="Arial"/>
      <family val="2"/>
    </font>
    <font>
      <b/>
      <sz val="9"/>
      <name val="DINPro-Bold"/>
      <family val="3"/>
    </font>
    <font>
      <sz val="8"/>
      <name val="DINPro-Bold"/>
      <family val="3"/>
    </font>
    <font>
      <sz val="9"/>
      <name val="DINPro-Bold"/>
      <family val="3"/>
    </font>
    <font>
      <b/>
      <i/>
      <sz val="10"/>
      <name val="DINPro-Black"/>
      <family val="3"/>
    </font>
    <font>
      <b/>
      <sz val="9"/>
      <name val="Comic Sans MS"/>
      <family val="4"/>
    </font>
    <font>
      <sz val="8"/>
      <color rgb="FFFF0000"/>
      <name val="DINPro-Bold"/>
      <family val="3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DINPro-Black"/>
      <family val="3"/>
    </font>
    <font>
      <sz val="11"/>
      <color rgb="FFFF0000"/>
      <name val="DINPro-Bold"/>
      <family val="3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DINPro-Black"/>
      <family val="3"/>
    </font>
    <font>
      <b/>
      <sz val="9"/>
      <color theme="0"/>
      <name val="DINPro-Black"/>
      <family val="3"/>
    </font>
    <font>
      <sz val="8"/>
      <color theme="0"/>
      <name val="DINPro-Bold"/>
      <family val="3"/>
    </font>
    <font>
      <sz val="9"/>
      <color theme="0"/>
      <name val="DINPro-Bold"/>
      <family val="3"/>
    </font>
    <font>
      <b/>
      <sz val="8"/>
      <color theme="0"/>
      <name val="DINPro-Bold"/>
      <family val="3"/>
    </font>
    <font>
      <b/>
      <sz val="9"/>
      <color theme="0"/>
      <name val="DINPro-Bold"/>
      <family val="3"/>
    </font>
    <font>
      <b/>
      <sz val="9"/>
      <color rgb="FF0070C0"/>
      <name val="DINPro-Regular"/>
      <family val="3"/>
    </font>
    <font>
      <sz val="8"/>
      <color theme="0"/>
      <name val="Arabic Typesetting"/>
      <family val="4"/>
    </font>
    <font>
      <b/>
      <sz val="9"/>
      <color theme="1"/>
      <name val="DINPro-Regular"/>
      <family val="3"/>
    </font>
    <font>
      <sz val="9"/>
      <color theme="0"/>
      <name val="Comic Sans MS"/>
      <family val="4"/>
    </font>
    <font>
      <b/>
      <sz val="9"/>
      <color theme="0"/>
      <name val="Comic Sans MS"/>
      <family val="4"/>
    </font>
    <font>
      <sz val="7"/>
      <color rgb="FFFF0000"/>
      <name val="DINPro-Bold"/>
      <family val="3"/>
    </font>
    <font>
      <b/>
      <sz val="11"/>
      <color theme="1"/>
      <name val="Calibri"/>
      <family val="2"/>
      <scheme val="minor"/>
    </font>
    <font>
      <b/>
      <sz val="11"/>
      <name val="DINPro-Bold"/>
      <family val="3"/>
    </font>
    <font>
      <sz val="10"/>
      <color rgb="FFFF0000"/>
      <name val="Calibri"/>
      <family val="2"/>
      <scheme val="minor"/>
    </font>
    <font>
      <sz val="10"/>
      <color rgb="FFFF0000"/>
      <name val="DINPro-Medium"/>
      <family val="3"/>
    </font>
    <font>
      <sz val="9"/>
      <color rgb="FFFF0000"/>
      <name val="DINPro-Medium"/>
      <family val="3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7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5" fillId="0" borderId="0" xfId="0" applyFont="1" applyBorder="1"/>
    <xf numFmtId="0" fontId="11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9" fillId="4" borderId="9" xfId="0" applyFont="1" applyFill="1" applyBorder="1"/>
    <xf numFmtId="0" fontId="10" fillId="3" borderId="9" xfId="0" applyFont="1" applyFill="1" applyBorder="1" applyAlignment="1">
      <alignment horizontal="center"/>
    </xf>
    <xf numFmtId="0" fontId="9" fillId="4" borderId="11" xfId="0" applyFont="1" applyFill="1" applyBorder="1"/>
    <xf numFmtId="0" fontId="10" fillId="3" borderId="11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9" fillId="4" borderId="15" xfId="0" applyFont="1" applyFill="1" applyBorder="1"/>
    <xf numFmtId="0" fontId="10" fillId="3" borderId="15" xfId="0" applyFont="1" applyFill="1" applyBorder="1" applyAlignment="1">
      <alignment horizontal="center"/>
    </xf>
    <xf numFmtId="0" fontId="6" fillId="5" borderId="6" xfId="1" applyFont="1" applyFill="1" applyBorder="1" applyAlignment="1">
      <alignment horizontal="left"/>
    </xf>
    <xf numFmtId="0" fontId="6" fillId="5" borderId="7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5" fillId="0" borderId="0" xfId="1" applyFont="1"/>
    <xf numFmtId="0" fontId="9" fillId="0" borderId="10" xfId="1" applyFont="1" applyBorder="1"/>
    <xf numFmtId="0" fontId="9" fillId="3" borderId="11" xfId="1" applyFont="1" applyFill="1" applyBorder="1" applyAlignment="1">
      <alignment horizontal="center"/>
    </xf>
    <xf numFmtId="0" fontId="9" fillId="0" borderId="11" xfId="1" applyFont="1" applyBorder="1" applyAlignment="1"/>
    <xf numFmtId="0" fontId="0" fillId="0" borderId="0" xfId="0" applyBorder="1"/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11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0" fillId="0" borderId="19" xfId="0" applyBorder="1" applyAlignment="1">
      <alignment vertical="center"/>
    </xf>
    <xf numFmtId="0" fontId="9" fillId="3" borderId="10" xfId="1" applyFont="1" applyFill="1" applyBorder="1"/>
    <xf numFmtId="0" fontId="13" fillId="0" borderId="10" xfId="1" applyFont="1" applyBorder="1"/>
    <xf numFmtId="0" fontId="8" fillId="3" borderId="11" xfId="0" applyFont="1" applyFill="1" applyBorder="1" applyAlignment="1">
      <alignment horizontal="center"/>
    </xf>
    <xf numFmtId="0" fontId="6" fillId="5" borderId="6" xfId="1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wrapText="1"/>
    </xf>
    <xf numFmtId="0" fontId="9" fillId="4" borderId="25" xfId="0" applyFont="1" applyFill="1" applyBorder="1" applyAlignment="1">
      <alignment wrapText="1"/>
    </xf>
    <xf numFmtId="0" fontId="9" fillId="4" borderId="18" xfId="0" applyFont="1" applyFill="1" applyBorder="1" applyAlignment="1">
      <alignment wrapText="1"/>
    </xf>
    <xf numFmtId="0" fontId="9" fillId="3" borderId="10" xfId="1" applyFont="1" applyFill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9" fillId="0" borderId="11" xfId="1" applyFont="1" applyBorder="1" applyAlignment="1">
      <alignment vertical="center"/>
    </xf>
    <xf numFmtId="0" fontId="9" fillId="3" borderId="10" xfId="1" applyFont="1" applyFill="1" applyBorder="1" applyAlignment="1"/>
    <xf numFmtId="0" fontId="9" fillId="3" borderId="26" xfId="1" applyFont="1" applyFill="1" applyBorder="1" applyAlignment="1"/>
    <xf numFmtId="0" fontId="9" fillId="3" borderId="18" xfId="1" applyFont="1" applyFill="1" applyBorder="1" applyAlignment="1"/>
    <xf numFmtId="0" fontId="9" fillId="0" borderId="19" xfId="1" applyFont="1" applyBorder="1" applyAlignment="1"/>
    <xf numFmtId="0" fontId="5" fillId="0" borderId="0" xfId="0" applyFont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9" fillId="3" borderId="11" xfId="1" applyFont="1" applyFill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9" fillId="4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2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16" fontId="18" fillId="0" borderId="0" xfId="0" applyNumberFormat="1" applyFont="1" applyAlignment="1">
      <alignment horizontal="left" vertical="center"/>
    </xf>
    <xf numFmtId="0" fontId="9" fillId="4" borderId="15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3" borderId="0" xfId="0" applyFont="1" applyFill="1"/>
    <xf numFmtId="0" fontId="27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7" fillId="4" borderId="0" xfId="0" applyFont="1" applyFill="1"/>
    <xf numFmtId="0" fontId="28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10" xfId="1" applyFont="1" applyFill="1" applyBorder="1"/>
    <xf numFmtId="0" fontId="9" fillId="0" borderId="11" xfId="1" applyFont="1" applyFill="1" applyBorder="1" applyAlignment="1">
      <alignment horizontal="center"/>
    </xf>
    <xf numFmtId="0" fontId="9" fillId="0" borderId="11" xfId="1" applyFont="1" applyFill="1" applyBorder="1" applyAlignment="1"/>
    <xf numFmtId="0" fontId="2" fillId="4" borderId="0" xfId="0" applyFont="1" applyFill="1" applyAlignment="1">
      <alignment vertical="center"/>
    </xf>
    <xf numFmtId="0" fontId="9" fillId="4" borderId="4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 wrapText="1"/>
    </xf>
    <xf numFmtId="0" fontId="9" fillId="4" borderId="25" xfId="0" applyFont="1" applyFill="1" applyBorder="1" applyAlignment="1">
      <alignment vertical="center" wrapText="1"/>
    </xf>
    <xf numFmtId="0" fontId="19" fillId="0" borderId="0" xfId="0" applyFont="1"/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4" borderId="6" xfId="1" applyFont="1" applyFill="1" applyBorder="1" applyAlignment="1">
      <alignment horizontal="left" vertical="center"/>
    </xf>
    <xf numFmtId="0" fontId="6" fillId="4" borderId="7" xfId="1" applyFont="1" applyFill="1" applyBorder="1" applyAlignment="1">
      <alignment horizontal="left"/>
    </xf>
    <xf numFmtId="0" fontId="29" fillId="0" borderId="0" xfId="0" applyFont="1" applyAlignment="1">
      <alignment vertical="top"/>
    </xf>
    <xf numFmtId="0" fontId="13" fillId="0" borderId="10" xfId="1" applyFont="1" applyBorder="1" applyAlignment="1">
      <alignment vertical="center"/>
    </xf>
    <xf numFmtId="0" fontId="32" fillId="3" borderId="11" xfId="1" applyFont="1" applyFill="1" applyBorder="1" applyAlignment="1">
      <alignment horizontal="center" vertical="center"/>
    </xf>
    <xf numFmtId="0" fontId="33" fillId="0" borderId="0" xfId="0" applyFont="1"/>
    <xf numFmtId="0" fontId="9" fillId="3" borderId="11" xfId="1" applyFont="1" applyFill="1" applyBorder="1" applyAlignment="1">
      <alignment horizontal="center" vertical="center"/>
    </xf>
    <xf numFmtId="0" fontId="13" fillId="0" borderId="11" xfId="1" applyFont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0" fontId="10" fillId="0" borderId="10" xfId="1" applyFont="1" applyBorder="1" applyAlignment="1">
      <alignment horizontal="center"/>
    </xf>
    <xf numFmtId="0" fontId="9" fillId="0" borderId="26" xfId="1" applyFont="1" applyBorder="1"/>
    <xf numFmtId="0" fontId="34" fillId="0" borderId="0" xfId="0" applyFont="1"/>
    <xf numFmtId="16" fontId="35" fillId="0" borderId="0" xfId="0" applyNumberFormat="1" applyFont="1" applyAlignment="1">
      <alignment vertical="center"/>
    </xf>
    <xf numFmtId="16" fontId="36" fillId="0" borderId="0" xfId="0" applyNumberFormat="1" applyFont="1" applyAlignment="1">
      <alignment vertical="center"/>
    </xf>
    <xf numFmtId="16" fontId="3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" fontId="37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16" fontId="35" fillId="0" borderId="0" xfId="0" applyNumberFormat="1" applyFont="1" applyAlignment="1">
      <alignment horizontal="left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left" vertical="center"/>
    </xf>
    <xf numFmtId="0" fontId="13" fillId="3" borderId="26" xfId="1" applyFont="1" applyFill="1" applyBorder="1" applyAlignment="1">
      <alignment horizontal="left" vertical="center"/>
    </xf>
    <xf numFmtId="0" fontId="13" fillId="3" borderId="18" xfId="1" applyFont="1" applyFill="1" applyBorder="1" applyAlignment="1">
      <alignment horizontal="left" vertical="center"/>
    </xf>
    <xf numFmtId="0" fontId="9" fillId="3" borderId="10" xfId="1" applyFont="1" applyFill="1" applyBorder="1" applyAlignment="1"/>
    <xf numFmtId="0" fontId="9" fillId="3" borderId="26" xfId="1" applyFont="1" applyFill="1" applyBorder="1" applyAlignment="1"/>
    <xf numFmtId="0" fontId="9" fillId="3" borderId="18" xfId="1" applyFont="1" applyFill="1" applyBorder="1" applyAlignment="1"/>
    <xf numFmtId="16" fontId="18" fillId="0" borderId="17" xfId="0" applyNumberFormat="1" applyFont="1" applyBorder="1" applyAlignment="1">
      <alignment horizontal="left" vertical="center"/>
    </xf>
    <xf numFmtId="16" fontId="18" fillId="0" borderId="0" xfId="0" applyNumberFormat="1" applyFont="1" applyAlignment="1">
      <alignment horizontal="left" vertical="center"/>
    </xf>
    <xf numFmtId="16" fontId="36" fillId="0" borderId="17" xfId="0" applyNumberFormat="1" applyFont="1" applyBorder="1" applyAlignment="1">
      <alignment horizontal="left" vertical="center"/>
    </xf>
    <xf numFmtId="16" fontId="36" fillId="0" borderId="33" xfId="0" applyNumberFormat="1" applyFont="1" applyBorder="1" applyAlignment="1">
      <alignment horizontal="left" vertical="center"/>
    </xf>
    <xf numFmtId="16" fontId="36" fillId="0" borderId="17" xfId="0" applyNumberFormat="1" applyFont="1" applyBorder="1" applyAlignment="1">
      <alignment vertical="center"/>
    </xf>
    <xf numFmtId="16" fontId="36" fillId="0" borderId="0" xfId="0" applyNumberFormat="1" applyFont="1" applyAlignment="1">
      <alignment vertical="center"/>
    </xf>
    <xf numFmtId="16" fontId="36" fillId="0" borderId="0" xfId="0" applyNumberFormat="1" applyFont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6" fillId="5" borderId="11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657225</xdr:colOff>
      <xdr:row>0</xdr:row>
      <xdr:rowOff>0</xdr:rowOff>
    </xdr:from>
    <xdr:to>
      <xdr:col>23</xdr:col>
      <xdr:colOff>570649</xdr:colOff>
      <xdr:row>5</xdr:row>
      <xdr:rowOff>19050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10350" y="0"/>
          <a:ext cx="5218849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0</xdr:rowOff>
    </xdr:from>
    <xdr:to>
      <xdr:col>22</xdr:col>
      <xdr:colOff>339652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15125" y="0"/>
          <a:ext cx="4873552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0</xdr:rowOff>
    </xdr:from>
    <xdr:to>
      <xdr:col>17</xdr:col>
      <xdr:colOff>342899</xdr:colOff>
      <xdr:row>5</xdr:row>
      <xdr:rowOff>9525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62725" y="0"/>
          <a:ext cx="5038724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</xdr:rowOff>
    </xdr:from>
    <xdr:to>
      <xdr:col>15</xdr:col>
      <xdr:colOff>1323975</xdr:colOff>
      <xdr:row>4</xdr:row>
      <xdr:rowOff>107899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19850" y="1"/>
          <a:ext cx="4371975" cy="106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876300</xdr:colOff>
      <xdr:row>5</xdr:row>
      <xdr:rowOff>117271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1165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209552</xdr:colOff>
      <xdr:row>0</xdr:row>
      <xdr:rowOff>9525</xdr:rowOff>
    </xdr:from>
    <xdr:to>
      <xdr:col>20</xdr:col>
      <xdr:colOff>1285876</xdr:colOff>
      <xdr:row>3</xdr:row>
      <xdr:rowOff>9525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7" y="409575"/>
          <a:ext cx="4410074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276226</xdr:colOff>
      <xdr:row>0</xdr:row>
      <xdr:rowOff>0</xdr:rowOff>
    </xdr:from>
    <xdr:to>
      <xdr:col>21</xdr:col>
      <xdr:colOff>390526</xdr:colOff>
      <xdr:row>3</xdr:row>
      <xdr:rowOff>9525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1" y="409575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0</xdr:rowOff>
    </xdr:from>
    <xdr:to>
      <xdr:col>17</xdr:col>
      <xdr:colOff>333374</xdr:colOff>
      <xdr:row>5</xdr:row>
      <xdr:rowOff>9525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43675" y="0"/>
          <a:ext cx="5038724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07"/>
  <sheetViews>
    <sheetView tabSelected="1" zoomScaleNormal="100" workbookViewId="0">
      <selection activeCell="H32" sqref="H32"/>
    </sheetView>
  </sheetViews>
  <sheetFormatPr baseColWidth="10" defaultRowHeight="15"/>
  <cols>
    <col min="1" max="1" width="4.42578125" customWidth="1"/>
    <col min="2" max="2" width="20" customWidth="1"/>
    <col min="3" max="3" width="4.42578125" customWidth="1"/>
    <col min="4" max="4" width="6.5703125" customWidth="1"/>
    <col min="5" max="5" width="6.28515625" customWidth="1"/>
    <col min="6" max="6" width="7.42578125" customWidth="1"/>
    <col min="7" max="7" width="5.7109375" customWidth="1"/>
    <col min="8" max="8" width="5.5703125" customWidth="1"/>
    <col min="9" max="9" width="5.140625" customWidth="1"/>
    <col min="10" max="10" width="7.7109375" customWidth="1"/>
    <col min="11" max="11" width="3.5703125" customWidth="1"/>
    <col min="12" max="12" width="8.140625" customWidth="1"/>
    <col min="13" max="13" width="4.28515625" customWidth="1"/>
    <col min="14" max="14" width="21.140625" customWidth="1"/>
    <col min="15" max="15" width="4.42578125" customWidth="1"/>
    <col min="16" max="16" width="6.140625" customWidth="1"/>
    <col min="17" max="17" width="5.85546875" customWidth="1"/>
    <col min="18" max="18" width="6.42578125" customWidth="1"/>
    <col min="19" max="19" width="5" customWidth="1"/>
    <col min="20" max="20" width="4.85546875" customWidth="1"/>
    <col min="21" max="21" width="6.5703125" customWidth="1"/>
    <col min="22" max="22" width="7.7109375" customWidth="1"/>
    <col min="253" max="253" width="3.7109375" customWidth="1"/>
    <col min="254" max="254" width="22.7109375" customWidth="1"/>
    <col min="255" max="255" width="3.85546875" customWidth="1"/>
    <col min="256" max="256" width="4" customWidth="1"/>
    <col min="257" max="257" width="3.5703125" customWidth="1"/>
    <col min="258" max="258" width="5" customWidth="1"/>
    <col min="259" max="259" width="4.42578125" customWidth="1"/>
    <col min="260" max="260" width="5.140625" customWidth="1"/>
    <col min="261" max="261" width="2.85546875" customWidth="1"/>
    <col min="262" max="262" width="23.7109375" customWidth="1"/>
    <col min="263" max="263" width="3" customWidth="1"/>
    <col min="264" max="264" width="22.7109375" customWidth="1"/>
    <col min="265" max="266" width="3.28515625" customWidth="1"/>
    <col min="267" max="267" width="2.85546875" customWidth="1"/>
    <col min="268" max="268" width="19.5703125" customWidth="1"/>
    <col min="269" max="269" width="2.7109375" customWidth="1"/>
    <col min="270" max="270" width="23" customWidth="1"/>
    <col min="271" max="271" width="3.42578125" customWidth="1"/>
    <col min="272" max="272" width="3.5703125" customWidth="1"/>
    <col min="509" max="509" width="3.7109375" customWidth="1"/>
    <col min="510" max="510" width="22.7109375" customWidth="1"/>
    <col min="511" max="511" width="3.85546875" customWidth="1"/>
    <col min="512" max="512" width="4" customWidth="1"/>
    <col min="513" max="513" width="3.5703125" customWidth="1"/>
    <col min="514" max="514" width="5" customWidth="1"/>
    <col min="515" max="515" width="4.42578125" customWidth="1"/>
    <col min="516" max="516" width="5.140625" customWidth="1"/>
    <col min="517" max="517" width="2.85546875" customWidth="1"/>
    <col min="518" max="518" width="23.7109375" customWidth="1"/>
    <col min="519" max="519" width="3" customWidth="1"/>
    <col min="520" max="520" width="22.7109375" customWidth="1"/>
    <col min="521" max="522" width="3.28515625" customWidth="1"/>
    <col min="523" max="523" width="2.85546875" customWidth="1"/>
    <col min="524" max="524" width="19.5703125" customWidth="1"/>
    <col min="525" max="525" width="2.7109375" customWidth="1"/>
    <col min="526" max="526" width="23" customWidth="1"/>
    <col min="527" max="527" width="3.42578125" customWidth="1"/>
    <col min="528" max="528" width="3.5703125" customWidth="1"/>
    <col min="765" max="765" width="3.7109375" customWidth="1"/>
    <col min="766" max="766" width="22.7109375" customWidth="1"/>
    <col min="767" max="767" width="3.85546875" customWidth="1"/>
    <col min="768" max="768" width="4" customWidth="1"/>
    <col min="769" max="769" width="3.5703125" customWidth="1"/>
    <col min="770" max="770" width="5" customWidth="1"/>
    <col min="771" max="771" width="4.42578125" customWidth="1"/>
    <col min="772" max="772" width="5.140625" customWidth="1"/>
    <col min="773" max="773" width="2.85546875" customWidth="1"/>
    <col min="774" max="774" width="23.7109375" customWidth="1"/>
    <col min="775" max="775" width="3" customWidth="1"/>
    <col min="776" max="776" width="22.7109375" customWidth="1"/>
    <col min="777" max="778" width="3.28515625" customWidth="1"/>
    <col min="779" max="779" width="2.85546875" customWidth="1"/>
    <col min="780" max="780" width="19.5703125" customWidth="1"/>
    <col min="781" max="781" width="2.7109375" customWidth="1"/>
    <col min="782" max="782" width="23" customWidth="1"/>
    <col min="783" max="783" width="3.42578125" customWidth="1"/>
    <col min="784" max="784" width="3.5703125" customWidth="1"/>
    <col min="1021" max="1021" width="3.7109375" customWidth="1"/>
    <col min="1022" max="1022" width="22.7109375" customWidth="1"/>
    <col min="1023" max="1023" width="3.85546875" customWidth="1"/>
    <col min="1024" max="1024" width="4" customWidth="1"/>
    <col min="1025" max="1025" width="3.5703125" customWidth="1"/>
    <col min="1026" max="1026" width="5" customWidth="1"/>
    <col min="1027" max="1027" width="4.42578125" customWidth="1"/>
    <col min="1028" max="1028" width="5.140625" customWidth="1"/>
    <col min="1029" max="1029" width="2.85546875" customWidth="1"/>
    <col min="1030" max="1030" width="23.7109375" customWidth="1"/>
    <col min="1031" max="1031" width="3" customWidth="1"/>
    <col min="1032" max="1032" width="22.7109375" customWidth="1"/>
    <col min="1033" max="1034" width="3.28515625" customWidth="1"/>
    <col min="1035" max="1035" width="2.85546875" customWidth="1"/>
    <col min="1036" max="1036" width="19.5703125" customWidth="1"/>
    <col min="1037" max="1037" width="2.7109375" customWidth="1"/>
    <col min="1038" max="1038" width="23" customWidth="1"/>
    <col min="1039" max="1039" width="3.42578125" customWidth="1"/>
    <col min="1040" max="1040" width="3.5703125" customWidth="1"/>
    <col min="1277" max="1277" width="3.7109375" customWidth="1"/>
    <col min="1278" max="1278" width="22.7109375" customWidth="1"/>
    <col min="1279" max="1279" width="3.85546875" customWidth="1"/>
    <col min="1280" max="1280" width="4" customWidth="1"/>
    <col min="1281" max="1281" width="3.5703125" customWidth="1"/>
    <col min="1282" max="1282" width="5" customWidth="1"/>
    <col min="1283" max="1283" width="4.42578125" customWidth="1"/>
    <col min="1284" max="1284" width="5.140625" customWidth="1"/>
    <col min="1285" max="1285" width="2.85546875" customWidth="1"/>
    <col min="1286" max="1286" width="23.7109375" customWidth="1"/>
    <col min="1287" max="1287" width="3" customWidth="1"/>
    <col min="1288" max="1288" width="22.7109375" customWidth="1"/>
    <col min="1289" max="1290" width="3.28515625" customWidth="1"/>
    <col min="1291" max="1291" width="2.85546875" customWidth="1"/>
    <col min="1292" max="1292" width="19.5703125" customWidth="1"/>
    <col min="1293" max="1293" width="2.7109375" customWidth="1"/>
    <col min="1294" max="1294" width="23" customWidth="1"/>
    <col min="1295" max="1295" width="3.42578125" customWidth="1"/>
    <col min="1296" max="1296" width="3.5703125" customWidth="1"/>
    <col min="1533" max="1533" width="3.7109375" customWidth="1"/>
    <col min="1534" max="1534" width="22.7109375" customWidth="1"/>
    <col min="1535" max="1535" width="3.85546875" customWidth="1"/>
    <col min="1536" max="1536" width="4" customWidth="1"/>
    <col min="1537" max="1537" width="3.5703125" customWidth="1"/>
    <col min="1538" max="1538" width="5" customWidth="1"/>
    <col min="1539" max="1539" width="4.42578125" customWidth="1"/>
    <col min="1540" max="1540" width="5.140625" customWidth="1"/>
    <col min="1541" max="1541" width="2.85546875" customWidth="1"/>
    <col min="1542" max="1542" width="23.7109375" customWidth="1"/>
    <col min="1543" max="1543" width="3" customWidth="1"/>
    <col min="1544" max="1544" width="22.7109375" customWidth="1"/>
    <col min="1545" max="1546" width="3.28515625" customWidth="1"/>
    <col min="1547" max="1547" width="2.85546875" customWidth="1"/>
    <col min="1548" max="1548" width="19.5703125" customWidth="1"/>
    <col min="1549" max="1549" width="2.7109375" customWidth="1"/>
    <col min="1550" max="1550" width="23" customWidth="1"/>
    <col min="1551" max="1551" width="3.42578125" customWidth="1"/>
    <col min="1552" max="1552" width="3.5703125" customWidth="1"/>
    <col min="1789" max="1789" width="3.7109375" customWidth="1"/>
    <col min="1790" max="1790" width="22.7109375" customWidth="1"/>
    <col min="1791" max="1791" width="3.85546875" customWidth="1"/>
    <col min="1792" max="1792" width="4" customWidth="1"/>
    <col min="1793" max="1793" width="3.5703125" customWidth="1"/>
    <col min="1794" max="1794" width="5" customWidth="1"/>
    <col min="1795" max="1795" width="4.42578125" customWidth="1"/>
    <col min="1796" max="1796" width="5.140625" customWidth="1"/>
    <col min="1797" max="1797" width="2.85546875" customWidth="1"/>
    <col min="1798" max="1798" width="23.7109375" customWidth="1"/>
    <col min="1799" max="1799" width="3" customWidth="1"/>
    <col min="1800" max="1800" width="22.7109375" customWidth="1"/>
    <col min="1801" max="1802" width="3.28515625" customWidth="1"/>
    <col min="1803" max="1803" width="2.85546875" customWidth="1"/>
    <col min="1804" max="1804" width="19.5703125" customWidth="1"/>
    <col min="1805" max="1805" width="2.7109375" customWidth="1"/>
    <col min="1806" max="1806" width="23" customWidth="1"/>
    <col min="1807" max="1807" width="3.42578125" customWidth="1"/>
    <col min="1808" max="1808" width="3.5703125" customWidth="1"/>
    <col min="2045" max="2045" width="3.7109375" customWidth="1"/>
    <col min="2046" max="2046" width="22.7109375" customWidth="1"/>
    <col min="2047" max="2047" width="3.85546875" customWidth="1"/>
    <col min="2048" max="2048" width="4" customWidth="1"/>
    <col min="2049" max="2049" width="3.5703125" customWidth="1"/>
    <col min="2050" max="2050" width="5" customWidth="1"/>
    <col min="2051" max="2051" width="4.42578125" customWidth="1"/>
    <col min="2052" max="2052" width="5.140625" customWidth="1"/>
    <col min="2053" max="2053" width="2.85546875" customWidth="1"/>
    <col min="2054" max="2054" width="23.7109375" customWidth="1"/>
    <col min="2055" max="2055" width="3" customWidth="1"/>
    <col min="2056" max="2056" width="22.7109375" customWidth="1"/>
    <col min="2057" max="2058" width="3.28515625" customWidth="1"/>
    <col min="2059" max="2059" width="2.85546875" customWidth="1"/>
    <col min="2060" max="2060" width="19.5703125" customWidth="1"/>
    <col min="2061" max="2061" width="2.7109375" customWidth="1"/>
    <col min="2062" max="2062" width="23" customWidth="1"/>
    <col min="2063" max="2063" width="3.42578125" customWidth="1"/>
    <col min="2064" max="2064" width="3.5703125" customWidth="1"/>
    <col min="2301" max="2301" width="3.7109375" customWidth="1"/>
    <col min="2302" max="2302" width="22.7109375" customWidth="1"/>
    <col min="2303" max="2303" width="3.85546875" customWidth="1"/>
    <col min="2304" max="2304" width="4" customWidth="1"/>
    <col min="2305" max="2305" width="3.5703125" customWidth="1"/>
    <col min="2306" max="2306" width="5" customWidth="1"/>
    <col min="2307" max="2307" width="4.42578125" customWidth="1"/>
    <col min="2308" max="2308" width="5.140625" customWidth="1"/>
    <col min="2309" max="2309" width="2.85546875" customWidth="1"/>
    <col min="2310" max="2310" width="23.7109375" customWidth="1"/>
    <col min="2311" max="2311" width="3" customWidth="1"/>
    <col min="2312" max="2312" width="22.7109375" customWidth="1"/>
    <col min="2313" max="2314" width="3.28515625" customWidth="1"/>
    <col min="2315" max="2315" width="2.85546875" customWidth="1"/>
    <col min="2316" max="2316" width="19.5703125" customWidth="1"/>
    <col min="2317" max="2317" width="2.7109375" customWidth="1"/>
    <col min="2318" max="2318" width="23" customWidth="1"/>
    <col min="2319" max="2319" width="3.42578125" customWidth="1"/>
    <col min="2320" max="2320" width="3.5703125" customWidth="1"/>
    <col min="2557" max="2557" width="3.7109375" customWidth="1"/>
    <col min="2558" max="2558" width="22.7109375" customWidth="1"/>
    <col min="2559" max="2559" width="3.85546875" customWidth="1"/>
    <col min="2560" max="2560" width="4" customWidth="1"/>
    <col min="2561" max="2561" width="3.5703125" customWidth="1"/>
    <col min="2562" max="2562" width="5" customWidth="1"/>
    <col min="2563" max="2563" width="4.42578125" customWidth="1"/>
    <col min="2564" max="2564" width="5.140625" customWidth="1"/>
    <col min="2565" max="2565" width="2.85546875" customWidth="1"/>
    <col min="2566" max="2566" width="23.7109375" customWidth="1"/>
    <col min="2567" max="2567" width="3" customWidth="1"/>
    <col min="2568" max="2568" width="22.7109375" customWidth="1"/>
    <col min="2569" max="2570" width="3.28515625" customWidth="1"/>
    <col min="2571" max="2571" width="2.85546875" customWidth="1"/>
    <col min="2572" max="2572" width="19.5703125" customWidth="1"/>
    <col min="2573" max="2573" width="2.7109375" customWidth="1"/>
    <col min="2574" max="2574" width="23" customWidth="1"/>
    <col min="2575" max="2575" width="3.42578125" customWidth="1"/>
    <col min="2576" max="2576" width="3.5703125" customWidth="1"/>
    <col min="2813" max="2813" width="3.7109375" customWidth="1"/>
    <col min="2814" max="2814" width="22.7109375" customWidth="1"/>
    <col min="2815" max="2815" width="3.85546875" customWidth="1"/>
    <col min="2816" max="2816" width="4" customWidth="1"/>
    <col min="2817" max="2817" width="3.5703125" customWidth="1"/>
    <col min="2818" max="2818" width="5" customWidth="1"/>
    <col min="2819" max="2819" width="4.42578125" customWidth="1"/>
    <col min="2820" max="2820" width="5.140625" customWidth="1"/>
    <col min="2821" max="2821" width="2.85546875" customWidth="1"/>
    <col min="2822" max="2822" width="23.7109375" customWidth="1"/>
    <col min="2823" max="2823" width="3" customWidth="1"/>
    <col min="2824" max="2824" width="22.7109375" customWidth="1"/>
    <col min="2825" max="2826" width="3.28515625" customWidth="1"/>
    <col min="2827" max="2827" width="2.85546875" customWidth="1"/>
    <col min="2828" max="2828" width="19.5703125" customWidth="1"/>
    <col min="2829" max="2829" width="2.7109375" customWidth="1"/>
    <col min="2830" max="2830" width="23" customWidth="1"/>
    <col min="2831" max="2831" width="3.42578125" customWidth="1"/>
    <col min="2832" max="2832" width="3.5703125" customWidth="1"/>
    <col min="3069" max="3069" width="3.7109375" customWidth="1"/>
    <col min="3070" max="3070" width="22.7109375" customWidth="1"/>
    <col min="3071" max="3071" width="3.85546875" customWidth="1"/>
    <col min="3072" max="3072" width="4" customWidth="1"/>
    <col min="3073" max="3073" width="3.5703125" customWidth="1"/>
    <col min="3074" max="3074" width="5" customWidth="1"/>
    <col min="3075" max="3075" width="4.42578125" customWidth="1"/>
    <col min="3076" max="3076" width="5.140625" customWidth="1"/>
    <col min="3077" max="3077" width="2.85546875" customWidth="1"/>
    <col min="3078" max="3078" width="23.7109375" customWidth="1"/>
    <col min="3079" max="3079" width="3" customWidth="1"/>
    <col min="3080" max="3080" width="22.7109375" customWidth="1"/>
    <col min="3081" max="3082" width="3.28515625" customWidth="1"/>
    <col min="3083" max="3083" width="2.85546875" customWidth="1"/>
    <col min="3084" max="3084" width="19.5703125" customWidth="1"/>
    <col min="3085" max="3085" width="2.7109375" customWidth="1"/>
    <col min="3086" max="3086" width="23" customWidth="1"/>
    <col min="3087" max="3087" width="3.42578125" customWidth="1"/>
    <col min="3088" max="3088" width="3.5703125" customWidth="1"/>
    <col min="3325" max="3325" width="3.7109375" customWidth="1"/>
    <col min="3326" max="3326" width="22.7109375" customWidth="1"/>
    <col min="3327" max="3327" width="3.85546875" customWidth="1"/>
    <col min="3328" max="3328" width="4" customWidth="1"/>
    <col min="3329" max="3329" width="3.5703125" customWidth="1"/>
    <col min="3330" max="3330" width="5" customWidth="1"/>
    <col min="3331" max="3331" width="4.42578125" customWidth="1"/>
    <col min="3332" max="3332" width="5.140625" customWidth="1"/>
    <col min="3333" max="3333" width="2.85546875" customWidth="1"/>
    <col min="3334" max="3334" width="23.7109375" customWidth="1"/>
    <col min="3335" max="3335" width="3" customWidth="1"/>
    <col min="3336" max="3336" width="22.7109375" customWidth="1"/>
    <col min="3337" max="3338" width="3.28515625" customWidth="1"/>
    <col min="3339" max="3339" width="2.85546875" customWidth="1"/>
    <col min="3340" max="3340" width="19.5703125" customWidth="1"/>
    <col min="3341" max="3341" width="2.7109375" customWidth="1"/>
    <col min="3342" max="3342" width="23" customWidth="1"/>
    <col min="3343" max="3343" width="3.42578125" customWidth="1"/>
    <col min="3344" max="3344" width="3.5703125" customWidth="1"/>
    <col min="3581" max="3581" width="3.7109375" customWidth="1"/>
    <col min="3582" max="3582" width="22.7109375" customWidth="1"/>
    <col min="3583" max="3583" width="3.85546875" customWidth="1"/>
    <col min="3584" max="3584" width="4" customWidth="1"/>
    <col min="3585" max="3585" width="3.5703125" customWidth="1"/>
    <col min="3586" max="3586" width="5" customWidth="1"/>
    <col min="3587" max="3587" width="4.42578125" customWidth="1"/>
    <col min="3588" max="3588" width="5.140625" customWidth="1"/>
    <col min="3589" max="3589" width="2.85546875" customWidth="1"/>
    <col min="3590" max="3590" width="23.7109375" customWidth="1"/>
    <col min="3591" max="3591" width="3" customWidth="1"/>
    <col min="3592" max="3592" width="22.7109375" customWidth="1"/>
    <col min="3593" max="3594" width="3.28515625" customWidth="1"/>
    <col min="3595" max="3595" width="2.85546875" customWidth="1"/>
    <col min="3596" max="3596" width="19.5703125" customWidth="1"/>
    <col min="3597" max="3597" width="2.7109375" customWidth="1"/>
    <col min="3598" max="3598" width="23" customWidth="1"/>
    <col min="3599" max="3599" width="3.42578125" customWidth="1"/>
    <col min="3600" max="3600" width="3.5703125" customWidth="1"/>
    <col min="3837" max="3837" width="3.7109375" customWidth="1"/>
    <col min="3838" max="3838" width="22.7109375" customWidth="1"/>
    <col min="3839" max="3839" width="3.85546875" customWidth="1"/>
    <col min="3840" max="3840" width="4" customWidth="1"/>
    <col min="3841" max="3841" width="3.5703125" customWidth="1"/>
    <col min="3842" max="3842" width="5" customWidth="1"/>
    <col min="3843" max="3843" width="4.42578125" customWidth="1"/>
    <col min="3844" max="3844" width="5.140625" customWidth="1"/>
    <col min="3845" max="3845" width="2.85546875" customWidth="1"/>
    <col min="3846" max="3846" width="23.7109375" customWidth="1"/>
    <col min="3847" max="3847" width="3" customWidth="1"/>
    <col min="3848" max="3848" width="22.7109375" customWidth="1"/>
    <col min="3849" max="3850" width="3.28515625" customWidth="1"/>
    <col min="3851" max="3851" width="2.85546875" customWidth="1"/>
    <col min="3852" max="3852" width="19.5703125" customWidth="1"/>
    <col min="3853" max="3853" width="2.7109375" customWidth="1"/>
    <col min="3854" max="3854" width="23" customWidth="1"/>
    <col min="3855" max="3855" width="3.42578125" customWidth="1"/>
    <col min="3856" max="3856" width="3.5703125" customWidth="1"/>
    <col min="4093" max="4093" width="3.7109375" customWidth="1"/>
    <col min="4094" max="4094" width="22.7109375" customWidth="1"/>
    <col min="4095" max="4095" width="3.85546875" customWidth="1"/>
    <col min="4096" max="4096" width="4" customWidth="1"/>
    <col min="4097" max="4097" width="3.5703125" customWidth="1"/>
    <col min="4098" max="4098" width="5" customWidth="1"/>
    <col min="4099" max="4099" width="4.42578125" customWidth="1"/>
    <col min="4100" max="4100" width="5.140625" customWidth="1"/>
    <col min="4101" max="4101" width="2.85546875" customWidth="1"/>
    <col min="4102" max="4102" width="23.7109375" customWidth="1"/>
    <col min="4103" max="4103" width="3" customWidth="1"/>
    <col min="4104" max="4104" width="22.7109375" customWidth="1"/>
    <col min="4105" max="4106" width="3.28515625" customWidth="1"/>
    <col min="4107" max="4107" width="2.85546875" customWidth="1"/>
    <col min="4108" max="4108" width="19.5703125" customWidth="1"/>
    <col min="4109" max="4109" width="2.7109375" customWidth="1"/>
    <col min="4110" max="4110" width="23" customWidth="1"/>
    <col min="4111" max="4111" width="3.42578125" customWidth="1"/>
    <col min="4112" max="4112" width="3.5703125" customWidth="1"/>
    <col min="4349" max="4349" width="3.7109375" customWidth="1"/>
    <col min="4350" max="4350" width="22.7109375" customWidth="1"/>
    <col min="4351" max="4351" width="3.85546875" customWidth="1"/>
    <col min="4352" max="4352" width="4" customWidth="1"/>
    <col min="4353" max="4353" width="3.5703125" customWidth="1"/>
    <col min="4354" max="4354" width="5" customWidth="1"/>
    <col min="4355" max="4355" width="4.42578125" customWidth="1"/>
    <col min="4356" max="4356" width="5.140625" customWidth="1"/>
    <col min="4357" max="4357" width="2.85546875" customWidth="1"/>
    <col min="4358" max="4358" width="23.7109375" customWidth="1"/>
    <col min="4359" max="4359" width="3" customWidth="1"/>
    <col min="4360" max="4360" width="22.7109375" customWidth="1"/>
    <col min="4361" max="4362" width="3.28515625" customWidth="1"/>
    <col min="4363" max="4363" width="2.85546875" customWidth="1"/>
    <col min="4364" max="4364" width="19.5703125" customWidth="1"/>
    <col min="4365" max="4365" width="2.7109375" customWidth="1"/>
    <col min="4366" max="4366" width="23" customWidth="1"/>
    <col min="4367" max="4367" width="3.42578125" customWidth="1"/>
    <col min="4368" max="4368" width="3.5703125" customWidth="1"/>
    <col min="4605" max="4605" width="3.7109375" customWidth="1"/>
    <col min="4606" max="4606" width="22.7109375" customWidth="1"/>
    <col min="4607" max="4607" width="3.85546875" customWidth="1"/>
    <col min="4608" max="4608" width="4" customWidth="1"/>
    <col min="4609" max="4609" width="3.5703125" customWidth="1"/>
    <col min="4610" max="4610" width="5" customWidth="1"/>
    <col min="4611" max="4611" width="4.42578125" customWidth="1"/>
    <col min="4612" max="4612" width="5.140625" customWidth="1"/>
    <col min="4613" max="4613" width="2.85546875" customWidth="1"/>
    <col min="4614" max="4614" width="23.7109375" customWidth="1"/>
    <col min="4615" max="4615" width="3" customWidth="1"/>
    <col min="4616" max="4616" width="22.7109375" customWidth="1"/>
    <col min="4617" max="4618" width="3.28515625" customWidth="1"/>
    <col min="4619" max="4619" width="2.85546875" customWidth="1"/>
    <col min="4620" max="4620" width="19.5703125" customWidth="1"/>
    <col min="4621" max="4621" width="2.7109375" customWidth="1"/>
    <col min="4622" max="4622" width="23" customWidth="1"/>
    <col min="4623" max="4623" width="3.42578125" customWidth="1"/>
    <col min="4624" max="4624" width="3.5703125" customWidth="1"/>
    <col min="4861" max="4861" width="3.7109375" customWidth="1"/>
    <col min="4862" max="4862" width="22.7109375" customWidth="1"/>
    <col min="4863" max="4863" width="3.85546875" customWidth="1"/>
    <col min="4864" max="4864" width="4" customWidth="1"/>
    <col min="4865" max="4865" width="3.5703125" customWidth="1"/>
    <col min="4866" max="4866" width="5" customWidth="1"/>
    <col min="4867" max="4867" width="4.42578125" customWidth="1"/>
    <col min="4868" max="4868" width="5.140625" customWidth="1"/>
    <col min="4869" max="4869" width="2.85546875" customWidth="1"/>
    <col min="4870" max="4870" width="23.7109375" customWidth="1"/>
    <col min="4871" max="4871" width="3" customWidth="1"/>
    <col min="4872" max="4872" width="22.7109375" customWidth="1"/>
    <col min="4873" max="4874" width="3.28515625" customWidth="1"/>
    <col min="4875" max="4875" width="2.85546875" customWidth="1"/>
    <col min="4876" max="4876" width="19.5703125" customWidth="1"/>
    <col min="4877" max="4877" width="2.7109375" customWidth="1"/>
    <col min="4878" max="4878" width="23" customWidth="1"/>
    <col min="4879" max="4879" width="3.42578125" customWidth="1"/>
    <col min="4880" max="4880" width="3.5703125" customWidth="1"/>
    <col min="5117" max="5117" width="3.7109375" customWidth="1"/>
    <col min="5118" max="5118" width="22.7109375" customWidth="1"/>
    <col min="5119" max="5119" width="3.85546875" customWidth="1"/>
    <col min="5120" max="5120" width="4" customWidth="1"/>
    <col min="5121" max="5121" width="3.5703125" customWidth="1"/>
    <col min="5122" max="5122" width="5" customWidth="1"/>
    <col min="5123" max="5123" width="4.42578125" customWidth="1"/>
    <col min="5124" max="5124" width="5.140625" customWidth="1"/>
    <col min="5125" max="5125" width="2.85546875" customWidth="1"/>
    <col min="5126" max="5126" width="23.7109375" customWidth="1"/>
    <col min="5127" max="5127" width="3" customWidth="1"/>
    <col min="5128" max="5128" width="22.7109375" customWidth="1"/>
    <col min="5129" max="5130" width="3.28515625" customWidth="1"/>
    <col min="5131" max="5131" width="2.85546875" customWidth="1"/>
    <col min="5132" max="5132" width="19.5703125" customWidth="1"/>
    <col min="5133" max="5133" width="2.7109375" customWidth="1"/>
    <col min="5134" max="5134" width="23" customWidth="1"/>
    <col min="5135" max="5135" width="3.42578125" customWidth="1"/>
    <col min="5136" max="5136" width="3.5703125" customWidth="1"/>
    <col min="5373" max="5373" width="3.7109375" customWidth="1"/>
    <col min="5374" max="5374" width="22.7109375" customWidth="1"/>
    <col min="5375" max="5375" width="3.85546875" customWidth="1"/>
    <col min="5376" max="5376" width="4" customWidth="1"/>
    <col min="5377" max="5377" width="3.5703125" customWidth="1"/>
    <col min="5378" max="5378" width="5" customWidth="1"/>
    <col min="5379" max="5379" width="4.42578125" customWidth="1"/>
    <col min="5380" max="5380" width="5.140625" customWidth="1"/>
    <col min="5381" max="5381" width="2.85546875" customWidth="1"/>
    <col min="5382" max="5382" width="23.7109375" customWidth="1"/>
    <col min="5383" max="5383" width="3" customWidth="1"/>
    <col min="5384" max="5384" width="22.7109375" customWidth="1"/>
    <col min="5385" max="5386" width="3.28515625" customWidth="1"/>
    <col min="5387" max="5387" width="2.85546875" customWidth="1"/>
    <col min="5388" max="5388" width="19.5703125" customWidth="1"/>
    <col min="5389" max="5389" width="2.7109375" customWidth="1"/>
    <col min="5390" max="5390" width="23" customWidth="1"/>
    <col min="5391" max="5391" width="3.42578125" customWidth="1"/>
    <col min="5392" max="5392" width="3.5703125" customWidth="1"/>
    <col min="5629" max="5629" width="3.7109375" customWidth="1"/>
    <col min="5630" max="5630" width="22.7109375" customWidth="1"/>
    <col min="5631" max="5631" width="3.85546875" customWidth="1"/>
    <col min="5632" max="5632" width="4" customWidth="1"/>
    <col min="5633" max="5633" width="3.5703125" customWidth="1"/>
    <col min="5634" max="5634" width="5" customWidth="1"/>
    <col min="5635" max="5635" width="4.42578125" customWidth="1"/>
    <col min="5636" max="5636" width="5.140625" customWidth="1"/>
    <col min="5637" max="5637" width="2.85546875" customWidth="1"/>
    <col min="5638" max="5638" width="23.7109375" customWidth="1"/>
    <col min="5639" max="5639" width="3" customWidth="1"/>
    <col min="5640" max="5640" width="22.7109375" customWidth="1"/>
    <col min="5641" max="5642" width="3.28515625" customWidth="1"/>
    <col min="5643" max="5643" width="2.85546875" customWidth="1"/>
    <col min="5644" max="5644" width="19.5703125" customWidth="1"/>
    <col min="5645" max="5645" width="2.7109375" customWidth="1"/>
    <col min="5646" max="5646" width="23" customWidth="1"/>
    <col min="5647" max="5647" width="3.42578125" customWidth="1"/>
    <col min="5648" max="5648" width="3.5703125" customWidth="1"/>
    <col min="5885" max="5885" width="3.7109375" customWidth="1"/>
    <col min="5886" max="5886" width="22.7109375" customWidth="1"/>
    <col min="5887" max="5887" width="3.85546875" customWidth="1"/>
    <col min="5888" max="5888" width="4" customWidth="1"/>
    <col min="5889" max="5889" width="3.5703125" customWidth="1"/>
    <col min="5890" max="5890" width="5" customWidth="1"/>
    <col min="5891" max="5891" width="4.42578125" customWidth="1"/>
    <col min="5892" max="5892" width="5.140625" customWidth="1"/>
    <col min="5893" max="5893" width="2.85546875" customWidth="1"/>
    <col min="5894" max="5894" width="23.7109375" customWidth="1"/>
    <col min="5895" max="5895" width="3" customWidth="1"/>
    <col min="5896" max="5896" width="22.7109375" customWidth="1"/>
    <col min="5897" max="5898" width="3.28515625" customWidth="1"/>
    <col min="5899" max="5899" width="2.85546875" customWidth="1"/>
    <col min="5900" max="5900" width="19.5703125" customWidth="1"/>
    <col min="5901" max="5901" width="2.7109375" customWidth="1"/>
    <col min="5902" max="5902" width="23" customWidth="1"/>
    <col min="5903" max="5903" width="3.42578125" customWidth="1"/>
    <col min="5904" max="5904" width="3.5703125" customWidth="1"/>
    <col min="6141" max="6141" width="3.7109375" customWidth="1"/>
    <col min="6142" max="6142" width="22.7109375" customWidth="1"/>
    <col min="6143" max="6143" width="3.85546875" customWidth="1"/>
    <col min="6144" max="6144" width="4" customWidth="1"/>
    <col min="6145" max="6145" width="3.5703125" customWidth="1"/>
    <col min="6146" max="6146" width="5" customWidth="1"/>
    <col min="6147" max="6147" width="4.42578125" customWidth="1"/>
    <col min="6148" max="6148" width="5.140625" customWidth="1"/>
    <col min="6149" max="6149" width="2.85546875" customWidth="1"/>
    <col min="6150" max="6150" width="23.7109375" customWidth="1"/>
    <col min="6151" max="6151" width="3" customWidth="1"/>
    <col min="6152" max="6152" width="22.7109375" customWidth="1"/>
    <col min="6153" max="6154" width="3.28515625" customWidth="1"/>
    <col min="6155" max="6155" width="2.85546875" customWidth="1"/>
    <col min="6156" max="6156" width="19.5703125" customWidth="1"/>
    <col min="6157" max="6157" width="2.7109375" customWidth="1"/>
    <col min="6158" max="6158" width="23" customWidth="1"/>
    <col min="6159" max="6159" width="3.42578125" customWidth="1"/>
    <col min="6160" max="6160" width="3.5703125" customWidth="1"/>
    <col min="6397" max="6397" width="3.7109375" customWidth="1"/>
    <col min="6398" max="6398" width="22.7109375" customWidth="1"/>
    <col min="6399" max="6399" width="3.85546875" customWidth="1"/>
    <col min="6400" max="6400" width="4" customWidth="1"/>
    <col min="6401" max="6401" width="3.5703125" customWidth="1"/>
    <col min="6402" max="6402" width="5" customWidth="1"/>
    <col min="6403" max="6403" width="4.42578125" customWidth="1"/>
    <col min="6404" max="6404" width="5.140625" customWidth="1"/>
    <col min="6405" max="6405" width="2.85546875" customWidth="1"/>
    <col min="6406" max="6406" width="23.7109375" customWidth="1"/>
    <col min="6407" max="6407" width="3" customWidth="1"/>
    <col min="6408" max="6408" width="22.7109375" customWidth="1"/>
    <col min="6409" max="6410" width="3.28515625" customWidth="1"/>
    <col min="6411" max="6411" width="2.85546875" customWidth="1"/>
    <col min="6412" max="6412" width="19.5703125" customWidth="1"/>
    <col min="6413" max="6413" width="2.7109375" customWidth="1"/>
    <col min="6414" max="6414" width="23" customWidth="1"/>
    <col min="6415" max="6415" width="3.42578125" customWidth="1"/>
    <col min="6416" max="6416" width="3.5703125" customWidth="1"/>
    <col min="6653" max="6653" width="3.7109375" customWidth="1"/>
    <col min="6654" max="6654" width="22.7109375" customWidth="1"/>
    <col min="6655" max="6655" width="3.85546875" customWidth="1"/>
    <col min="6656" max="6656" width="4" customWidth="1"/>
    <col min="6657" max="6657" width="3.5703125" customWidth="1"/>
    <col min="6658" max="6658" width="5" customWidth="1"/>
    <col min="6659" max="6659" width="4.42578125" customWidth="1"/>
    <col min="6660" max="6660" width="5.140625" customWidth="1"/>
    <col min="6661" max="6661" width="2.85546875" customWidth="1"/>
    <col min="6662" max="6662" width="23.7109375" customWidth="1"/>
    <col min="6663" max="6663" width="3" customWidth="1"/>
    <col min="6664" max="6664" width="22.7109375" customWidth="1"/>
    <col min="6665" max="6666" width="3.28515625" customWidth="1"/>
    <col min="6667" max="6667" width="2.85546875" customWidth="1"/>
    <col min="6668" max="6668" width="19.5703125" customWidth="1"/>
    <col min="6669" max="6669" width="2.7109375" customWidth="1"/>
    <col min="6670" max="6670" width="23" customWidth="1"/>
    <col min="6671" max="6671" width="3.42578125" customWidth="1"/>
    <col min="6672" max="6672" width="3.5703125" customWidth="1"/>
    <col min="6909" max="6909" width="3.7109375" customWidth="1"/>
    <col min="6910" max="6910" width="22.7109375" customWidth="1"/>
    <col min="6911" max="6911" width="3.85546875" customWidth="1"/>
    <col min="6912" max="6912" width="4" customWidth="1"/>
    <col min="6913" max="6913" width="3.5703125" customWidth="1"/>
    <col min="6914" max="6914" width="5" customWidth="1"/>
    <col min="6915" max="6915" width="4.42578125" customWidth="1"/>
    <col min="6916" max="6916" width="5.140625" customWidth="1"/>
    <col min="6917" max="6917" width="2.85546875" customWidth="1"/>
    <col min="6918" max="6918" width="23.7109375" customWidth="1"/>
    <col min="6919" max="6919" width="3" customWidth="1"/>
    <col min="6920" max="6920" width="22.7109375" customWidth="1"/>
    <col min="6921" max="6922" width="3.28515625" customWidth="1"/>
    <col min="6923" max="6923" width="2.85546875" customWidth="1"/>
    <col min="6924" max="6924" width="19.5703125" customWidth="1"/>
    <col min="6925" max="6925" width="2.7109375" customWidth="1"/>
    <col min="6926" max="6926" width="23" customWidth="1"/>
    <col min="6927" max="6927" width="3.42578125" customWidth="1"/>
    <col min="6928" max="6928" width="3.5703125" customWidth="1"/>
    <col min="7165" max="7165" width="3.7109375" customWidth="1"/>
    <col min="7166" max="7166" width="22.7109375" customWidth="1"/>
    <col min="7167" max="7167" width="3.85546875" customWidth="1"/>
    <col min="7168" max="7168" width="4" customWidth="1"/>
    <col min="7169" max="7169" width="3.5703125" customWidth="1"/>
    <col min="7170" max="7170" width="5" customWidth="1"/>
    <col min="7171" max="7171" width="4.42578125" customWidth="1"/>
    <col min="7172" max="7172" width="5.140625" customWidth="1"/>
    <col min="7173" max="7173" width="2.85546875" customWidth="1"/>
    <col min="7174" max="7174" width="23.7109375" customWidth="1"/>
    <col min="7175" max="7175" width="3" customWidth="1"/>
    <col min="7176" max="7176" width="22.7109375" customWidth="1"/>
    <col min="7177" max="7178" width="3.28515625" customWidth="1"/>
    <col min="7179" max="7179" width="2.85546875" customWidth="1"/>
    <col min="7180" max="7180" width="19.5703125" customWidth="1"/>
    <col min="7181" max="7181" width="2.7109375" customWidth="1"/>
    <col min="7182" max="7182" width="23" customWidth="1"/>
    <col min="7183" max="7183" width="3.42578125" customWidth="1"/>
    <col min="7184" max="7184" width="3.5703125" customWidth="1"/>
    <col min="7421" max="7421" width="3.7109375" customWidth="1"/>
    <col min="7422" max="7422" width="22.7109375" customWidth="1"/>
    <col min="7423" max="7423" width="3.85546875" customWidth="1"/>
    <col min="7424" max="7424" width="4" customWidth="1"/>
    <col min="7425" max="7425" width="3.5703125" customWidth="1"/>
    <col min="7426" max="7426" width="5" customWidth="1"/>
    <col min="7427" max="7427" width="4.42578125" customWidth="1"/>
    <col min="7428" max="7428" width="5.140625" customWidth="1"/>
    <col min="7429" max="7429" width="2.85546875" customWidth="1"/>
    <col min="7430" max="7430" width="23.7109375" customWidth="1"/>
    <col min="7431" max="7431" width="3" customWidth="1"/>
    <col min="7432" max="7432" width="22.7109375" customWidth="1"/>
    <col min="7433" max="7434" width="3.28515625" customWidth="1"/>
    <col min="7435" max="7435" width="2.85546875" customWidth="1"/>
    <col min="7436" max="7436" width="19.5703125" customWidth="1"/>
    <col min="7437" max="7437" width="2.7109375" customWidth="1"/>
    <col min="7438" max="7438" width="23" customWidth="1"/>
    <col min="7439" max="7439" width="3.42578125" customWidth="1"/>
    <col min="7440" max="7440" width="3.5703125" customWidth="1"/>
    <col min="7677" max="7677" width="3.7109375" customWidth="1"/>
    <col min="7678" max="7678" width="22.7109375" customWidth="1"/>
    <col min="7679" max="7679" width="3.85546875" customWidth="1"/>
    <col min="7680" max="7680" width="4" customWidth="1"/>
    <col min="7681" max="7681" width="3.5703125" customWidth="1"/>
    <col min="7682" max="7682" width="5" customWidth="1"/>
    <col min="7683" max="7683" width="4.42578125" customWidth="1"/>
    <col min="7684" max="7684" width="5.140625" customWidth="1"/>
    <col min="7685" max="7685" width="2.85546875" customWidth="1"/>
    <col min="7686" max="7686" width="23.7109375" customWidth="1"/>
    <col min="7687" max="7687" width="3" customWidth="1"/>
    <col min="7688" max="7688" width="22.7109375" customWidth="1"/>
    <col min="7689" max="7690" width="3.28515625" customWidth="1"/>
    <col min="7691" max="7691" width="2.85546875" customWidth="1"/>
    <col min="7692" max="7692" width="19.5703125" customWidth="1"/>
    <col min="7693" max="7693" width="2.7109375" customWidth="1"/>
    <col min="7694" max="7694" width="23" customWidth="1"/>
    <col min="7695" max="7695" width="3.42578125" customWidth="1"/>
    <col min="7696" max="7696" width="3.5703125" customWidth="1"/>
    <col min="7933" max="7933" width="3.7109375" customWidth="1"/>
    <col min="7934" max="7934" width="22.7109375" customWidth="1"/>
    <col min="7935" max="7935" width="3.85546875" customWidth="1"/>
    <col min="7936" max="7936" width="4" customWidth="1"/>
    <col min="7937" max="7937" width="3.5703125" customWidth="1"/>
    <col min="7938" max="7938" width="5" customWidth="1"/>
    <col min="7939" max="7939" width="4.42578125" customWidth="1"/>
    <col min="7940" max="7940" width="5.140625" customWidth="1"/>
    <col min="7941" max="7941" width="2.85546875" customWidth="1"/>
    <col min="7942" max="7942" width="23.7109375" customWidth="1"/>
    <col min="7943" max="7943" width="3" customWidth="1"/>
    <col min="7944" max="7944" width="22.7109375" customWidth="1"/>
    <col min="7945" max="7946" width="3.28515625" customWidth="1"/>
    <col min="7947" max="7947" width="2.85546875" customWidth="1"/>
    <col min="7948" max="7948" width="19.5703125" customWidth="1"/>
    <col min="7949" max="7949" width="2.7109375" customWidth="1"/>
    <col min="7950" max="7950" width="23" customWidth="1"/>
    <col min="7951" max="7951" width="3.42578125" customWidth="1"/>
    <col min="7952" max="7952" width="3.5703125" customWidth="1"/>
    <col min="8189" max="8189" width="3.7109375" customWidth="1"/>
    <col min="8190" max="8190" width="22.7109375" customWidth="1"/>
    <col min="8191" max="8191" width="3.85546875" customWidth="1"/>
    <col min="8192" max="8192" width="4" customWidth="1"/>
    <col min="8193" max="8193" width="3.5703125" customWidth="1"/>
    <col min="8194" max="8194" width="5" customWidth="1"/>
    <col min="8195" max="8195" width="4.42578125" customWidth="1"/>
    <col min="8196" max="8196" width="5.140625" customWidth="1"/>
    <col min="8197" max="8197" width="2.85546875" customWidth="1"/>
    <col min="8198" max="8198" width="23.7109375" customWidth="1"/>
    <col min="8199" max="8199" width="3" customWidth="1"/>
    <col min="8200" max="8200" width="22.7109375" customWidth="1"/>
    <col min="8201" max="8202" width="3.28515625" customWidth="1"/>
    <col min="8203" max="8203" width="2.85546875" customWidth="1"/>
    <col min="8204" max="8204" width="19.5703125" customWidth="1"/>
    <col min="8205" max="8205" width="2.7109375" customWidth="1"/>
    <col min="8206" max="8206" width="23" customWidth="1"/>
    <col min="8207" max="8207" width="3.42578125" customWidth="1"/>
    <col min="8208" max="8208" width="3.5703125" customWidth="1"/>
    <col min="8445" max="8445" width="3.7109375" customWidth="1"/>
    <col min="8446" max="8446" width="22.7109375" customWidth="1"/>
    <col min="8447" max="8447" width="3.85546875" customWidth="1"/>
    <col min="8448" max="8448" width="4" customWidth="1"/>
    <col min="8449" max="8449" width="3.5703125" customWidth="1"/>
    <col min="8450" max="8450" width="5" customWidth="1"/>
    <col min="8451" max="8451" width="4.42578125" customWidth="1"/>
    <col min="8452" max="8452" width="5.140625" customWidth="1"/>
    <col min="8453" max="8453" width="2.85546875" customWidth="1"/>
    <col min="8454" max="8454" width="23.7109375" customWidth="1"/>
    <col min="8455" max="8455" width="3" customWidth="1"/>
    <col min="8456" max="8456" width="22.7109375" customWidth="1"/>
    <col min="8457" max="8458" width="3.28515625" customWidth="1"/>
    <col min="8459" max="8459" width="2.85546875" customWidth="1"/>
    <col min="8460" max="8460" width="19.5703125" customWidth="1"/>
    <col min="8461" max="8461" width="2.7109375" customWidth="1"/>
    <col min="8462" max="8462" width="23" customWidth="1"/>
    <col min="8463" max="8463" width="3.42578125" customWidth="1"/>
    <col min="8464" max="8464" width="3.5703125" customWidth="1"/>
    <col min="8701" max="8701" width="3.7109375" customWidth="1"/>
    <col min="8702" max="8702" width="22.7109375" customWidth="1"/>
    <col min="8703" max="8703" width="3.85546875" customWidth="1"/>
    <col min="8704" max="8704" width="4" customWidth="1"/>
    <col min="8705" max="8705" width="3.5703125" customWidth="1"/>
    <col min="8706" max="8706" width="5" customWidth="1"/>
    <col min="8707" max="8707" width="4.42578125" customWidth="1"/>
    <col min="8708" max="8708" width="5.140625" customWidth="1"/>
    <col min="8709" max="8709" width="2.85546875" customWidth="1"/>
    <col min="8710" max="8710" width="23.7109375" customWidth="1"/>
    <col min="8711" max="8711" width="3" customWidth="1"/>
    <col min="8712" max="8712" width="22.7109375" customWidth="1"/>
    <col min="8713" max="8714" width="3.28515625" customWidth="1"/>
    <col min="8715" max="8715" width="2.85546875" customWidth="1"/>
    <col min="8716" max="8716" width="19.5703125" customWidth="1"/>
    <col min="8717" max="8717" width="2.7109375" customWidth="1"/>
    <col min="8718" max="8718" width="23" customWidth="1"/>
    <col min="8719" max="8719" width="3.42578125" customWidth="1"/>
    <col min="8720" max="8720" width="3.5703125" customWidth="1"/>
    <col min="8957" max="8957" width="3.7109375" customWidth="1"/>
    <col min="8958" max="8958" width="22.7109375" customWidth="1"/>
    <col min="8959" max="8959" width="3.85546875" customWidth="1"/>
    <col min="8960" max="8960" width="4" customWidth="1"/>
    <col min="8961" max="8961" width="3.5703125" customWidth="1"/>
    <col min="8962" max="8962" width="5" customWidth="1"/>
    <col min="8963" max="8963" width="4.42578125" customWidth="1"/>
    <col min="8964" max="8964" width="5.140625" customWidth="1"/>
    <col min="8965" max="8965" width="2.85546875" customWidth="1"/>
    <col min="8966" max="8966" width="23.7109375" customWidth="1"/>
    <col min="8967" max="8967" width="3" customWidth="1"/>
    <col min="8968" max="8968" width="22.7109375" customWidth="1"/>
    <col min="8969" max="8970" width="3.28515625" customWidth="1"/>
    <col min="8971" max="8971" width="2.85546875" customWidth="1"/>
    <col min="8972" max="8972" width="19.5703125" customWidth="1"/>
    <col min="8973" max="8973" width="2.7109375" customWidth="1"/>
    <col min="8974" max="8974" width="23" customWidth="1"/>
    <col min="8975" max="8975" width="3.42578125" customWidth="1"/>
    <col min="8976" max="8976" width="3.5703125" customWidth="1"/>
    <col min="9213" max="9213" width="3.7109375" customWidth="1"/>
    <col min="9214" max="9214" width="22.7109375" customWidth="1"/>
    <col min="9215" max="9215" width="3.85546875" customWidth="1"/>
    <col min="9216" max="9216" width="4" customWidth="1"/>
    <col min="9217" max="9217" width="3.5703125" customWidth="1"/>
    <col min="9218" max="9218" width="5" customWidth="1"/>
    <col min="9219" max="9219" width="4.42578125" customWidth="1"/>
    <col min="9220" max="9220" width="5.140625" customWidth="1"/>
    <col min="9221" max="9221" width="2.85546875" customWidth="1"/>
    <col min="9222" max="9222" width="23.7109375" customWidth="1"/>
    <col min="9223" max="9223" width="3" customWidth="1"/>
    <col min="9224" max="9224" width="22.7109375" customWidth="1"/>
    <col min="9225" max="9226" width="3.28515625" customWidth="1"/>
    <col min="9227" max="9227" width="2.85546875" customWidth="1"/>
    <col min="9228" max="9228" width="19.5703125" customWidth="1"/>
    <col min="9229" max="9229" width="2.7109375" customWidth="1"/>
    <col min="9230" max="9230" width="23" customWidth="1"/>
    <col min="9231" max="9231" width="3.42578125" customWidth="1"/>
    <col min="9232" max="9232" width="3.5703125" customWidth="1"/>
    <col min="9469" max="9469" width="3.7109375" customWidth="1"/>
    <col min="9470" max="9470" width="22.7109375" customWidth="1"/>
    <col min="9471" max="9471" width="3.85546875" customWidth="1"/>
    <col min="9472" max="9472" width="4" customWidth="1"/>
    <col min="9473" max="9473" width="3.5703125" customWidth="1"/>
    <col min="9474" max="9474" width="5" customWidth="1"/>
    <col min="9475" max="9475" width="4.42578125" customWidth="1"/>
    <col min="9476" max="9476" width="5.140625" customWidth="1"/>
    <col min="9477" max="9477" width="2.85546875" customWidth="1"/>
    <col min="9478" max="9478" width="23.7109375" customWidth="1"/>
    <col min="9479" max="9479" width="3" customWidth="1"/>
    <col min="9480" max="9480" width="22.7109375" customWidth="1"/>
    <col min="9481" max="9482" width="3.28515625" customWidth="1"/>
    <col min="9483" max="9483" width="2.85546875" customWidth="1"/>
    <col min="9484" max="9484" width="19.5703125" customWidth="1"/>
    <col min="9485" max="9485" width="2.7109375" customWidth="1"/>
    <col min="9486" max="9486" width="23" customWidth="1"/>
    <col min="9487" max="9487" width="3.42578125" customWidth="1"/>
    <col min="9488" max="9488" width="3.5703125" customWidth="1"/>
    <col min="9725" max="9725" width="3.7109375" customWidth="1"/>
    <col min="9726" max="9726" width="22.7109375" customWidth="1"/>
    <col min="9727" max="9727" width="3.85546875" customWidth="1"/>
    <col min="9728" max="9728" width="4" customWidth="1"/>
    <col min="9729" max="9729" width="3.5703125" customWidth="1"/>
    <col min="9730" max="9730" width="5" customWidth="1"/>
    <col min="9731" max="9731" width="4.42578125" customWidth="1"/>
    <col min="9732" max="9732" width="5.140625" customWidth="1"/>
    <col min="9733" max="9733" width="2.85546875" customWidth="1"/>
    <col min="9734" max="9734" width="23.7109375" customWidth="1"/>
    <col min="9735" max="9735" width="3" customWidth="1"/>
    <col min="9736" max="9736" width="22.7109375" customWidth="1"/>
    <col min="9737" max="9738" width="3.28515625" customWidth="1"/>
    <col min="9739" max="9739" width="2.85546875" customWidth="1"/>
    <col min="9740" max="9740" width="19.5703125" customWidth="1"/>
    <col min="9741" max="9741" width="2.7109375" customWidth="1"/>
    <col min="9742" max="9742" width="23" customWidth="1"/>
    <col min="9743" max="9743" width="3.42578125" customWidth="1"/>
    <col min="9744" max="9744" width="3.5703125" customWidth="1"/>
    <col min="9981" max="9981" width="3.7109375" customWidth="1"/>
    <col min="9982" max="9982" width="22.7109375" customWidth="1"/>
    <col min="9983" max="9983" width="3.85546875" customWidth="1"/>
    <col min="9984" max="9984" width="4" customWidth="1"/>
    <col min="9985" max="9985" width="3.5703125" customWidth="1"/>
    <col min="9986" max="9986" width="5" customWidth="1"/>
    <col min="9987" max="9987" width="4.42578125" customWidth="1"/>
    <col min="9988" max="9988" width="5.140625" customWidth="1"/>
    <col min="9989" max="9989" width="2.85546875" customWidth="1"/>
    <col min="9990" max="9990" width="23.7109375" customWidth="1"/>
    <col min="9991" max="9991" width="3" customWidth="1"/>
    <col min="9992" max="9992" width="22.7109375" customWidth="1"/>
    <col min="9993" max="9994" width="3.28515625" customWidth="1"/>
    <col min="9995" max="9995" width="2.85546875" customWidth="1"/>
    <col min="9996" max="9996" width="19.5703125" customWidth="1"/>
    <col min="9997" max="9997" width="2.7109375" customWidth="1"/>
    <col min="9998" max="9998" width="23" customWidth="1"/>
    <col min="9999" max="9999" width="3.42578125" customWidth="1"/>
    <col min="10000" max="10000" width="3.5703125" customWidth="1"/>
    <col min="10237" max="10237" width="3.7109375" customWidth="1"/>
    <col min="10238" max="10238" width="22.7109375" customWidth="1"/>
    <col min="10239" max="10239" width="3.85546875" customWidth="1"/>
    <col min="10240" max="10240" width="4" customWidth="1"/>
    <col min="10241" max="10241" width="3.5703125" customWidth="1"/>
    <col min="10242" max="10242" width="5" customWidth="1"/>
    <col min="10243" max="10243" width="4.42578125" customWidth="1"/>
    <col min="10244" max="10244" width="5.140625" customWidth="1"/>
    <col min="10245" max="10245" width="2.85546875" customWidth="1"/>
    <col min="10246" max="10246" width="23.7109375" customWidth="1"/>
    <col min="10247" max="10247" width="3" customWidth="1"/>
    <col min="10248" max="10248" width="22.7109375" customWidth="1"/>
    <col min="10249" max="10250" width="3.28515625" customWidth="1"/>
    <col min="10251" max="10251" width="2.85546875" customWidth="1"/>
    <col min="10252" max="10252" width="19.5703125" customWidth="1"/>
    <col min="10253" max="10253" width="2.7109375" customWidth="1"/>
    <col min="10254" max="10254" width="23" customWidth="1"/>
    <col min="10255" max="10255" width="3.42578125" customWidth="1"/>
    <col min="10256" max="10256" width="3.5703125" customWidth="1"/>
    <col min="10493" max="10493" width="3.7109375" customWidth="1"/>
    <col min="10494" max="10494" width="22.7109375" customWidth="1"/>
    <col min="10495" max="10495" width="3.85546875" customWidth="1"/>
    <col min="10496" max="10496" width="4" customWidth="1"/>
    <col min="10497" max="10497" width="3.5703125" customWidth="1"/>
    <col min="10498" max="10498" width="5" customWidth="1"/>
    <col min="10499" max="10499" width="4.42578125" customWidth="1"/>
    <col min="10500" max="10500" width="5.140625" customWidth="1"/>
    <col min="10501" max="10501" width="2.85546875" customWidth="1"/>
    <col min="10502" max="10502" width="23.7109375" customWidth="1"/>
    <col min="10503" max="10503" width="3" customWidth="1"/>
    <col min="10504" max="10504" width="22.7109375" customWidth="1"/>
    <col min="10505" max="10506" width="3.28515625" customWidth="1"/>
    <col min="10507" max="10507" width="2.85546875" customWidth="1"/>
    <col min="10508" max="10508" width="19.5703125" customWidth="1"/>
    <col min="10509" max="10509" width="2.7109375" customWidth="1"/>
    <col min="10510" max="10510" width="23" customWidth="1"/>
    <col min="10511" max="10511" width="3.42578125" customWidth="1"/>
    <col min="10512" max="10512" width="3.5703125" customWidth="1"/>
    <col min="10749" max="10749" width="3.7109375" customWidth="1"/>
    <col min="10750" max="10750" width="22.7109375" customWidth="1"/>
    <col min="10751" max="10751" width="3.85546875" customWidth="1"/>
    <col min="10752" max="10752" width="4" customWidth="1"/>
    <col min="10753" max="10753" width="3.5703125" customWidth="1"/>
    <col min="10754" max="10754" width="5" customWidth="1"/>
    <col min="10755" max="10755" width="4.42578125" customWidth="1"/>
    <col min="10756" max="10756" width="5.140625" customWidth="1"/>
    <col min="10757" max="10757" width="2.85546875" customWidth="1"/>
    <col min="10758" max="10758" width="23.7109375" customWidth="1"/>
    <col min="10759" max="10759" width="3" customWidth="1"/>
    <col min="10760" max="10760" width="22.7109375" customWidth="1"/>
    <col min="10761" max="10762" width="3.28515625" customWidth="1"/>
    <col min="10763" max="10763" width="2.85546875" customWidth="1"/>
    <col min="10764" max="10764" width="19.5703125" customWidth="1"/>
    <col min="10765" max="10765" width="2.7109375" customWidth="1"/>
    <col min="10766" max="10766" width="23" customWidth="1"/>
    <col min="10767" max="10767" width="3.42578125" customWidth="1"/>
    <col min="10768" max="10768" width="3.5703125" customWidth="1"/>
    <col min="11005" max="11005" width="3.7109375" customWidth="1"/>
    <col min="11006" max="11006" width="22.7109375" customWidth="1"/>
    <col min="11007" max="11007" width="3.85546875" customWidth="1"/>
    <col min="11008" max="11008" width="4" customWidth="1"/>
    <col min="11009" max="11009" width="3.5703125" customWidth="1"/>
    <col min="11010" max="11010" width="5" customWidth="1"/>
    <col min="11011" max="11011" width="4.42578125" customWidth="1"/>
    <col min="11012" max="11012" width="5.140625" customWidth="1"/>
    <col min="11013" max="11013" width="2.85546875" customWidth="1"/>
    <col min="11014" max="11014" width="23.7109375" customWidth="1"/>
    <col min="11015" max="11015" width="3" customWidth="1"/>
    <col min="11016" max="11016" width="22.7109375" customWidth="1"/>
    <col min="11017" max="11018" width="3.28515625" customWidth="1"/>
    <col min="11019" max="11019" width="2.85546875" customWidth="1"/>
    <col min="11020" max="11020" width="19.5703125" customWidth="1"/>
    <col min="11021" max="11021" width="2.7109375" customWidth="1"/>
    <col min="11022" max="11022" width="23" customWidth="1"/>
    <col min="11023" max="11023" width="3.42578125" customWidth="1"/>
    <col min="11024" max="11024" width="3.5703125" customWidth="1"/>
    <col min="11261" max="11261" width="3.7109375" customWidth="1"/>
    <col min="11262" max="11262" width="22.7109375" customWidth="1"/>
    <col min="11263" max="11263" width="3.85546875" customWidth="1"/>
    <col min="11264" max="11264" width="4" customWidth="1"/>
    <col min="11265" max="11265" width="3.5703125" customWidth="1"/>
    <col min="11266" max="11266" width="5" customWidth="1"/>
    <col min="11267" max="11267" width="4.42578125" customWidth="1"/>
    <col min="11268" max="11268" width="5.140625" customWidth="1"/>
    <col min="11269" max="11269" width="2.85546875" customWidth="1"/>
    <col min="11270" max="11270" width="23.7109375" customWidth="1"/>
    <col min="11271" max="11271" width="3" customWidth="1"/>
    <col min="11272" max="11272" width="22.7109375" customWidth="1"/>
    <col min="11273" max="11274" width="3.28515625" customWidth="1"/>
    <col min="11275" max="11275" width="2.85546875" customWidth="1"/>
    <col min="11276" max="11276" width="19.5703125" customWidth="1"/>
    <col min="11277" max="11277" width="2.7109375" customWidth="1"/>
    <col min="11278" max="11278" width="23" customWidth="1"/>
    <col min="11279" max="11279" width="3.42578125" customWidth="1"/>
    <col min="11280" max="11280" width="3.5703125" customWidth="1"/>
    <col min="11517" max="11517" width="3.7109375" customWidth="1"/>
    <col min="11518" max="11518" width="22.7109375" customWidth="1"/>
    <col min="11519" max="11519" width="3.85546875" customWidth="1"/>
    <col min="11520" max="11520" width="4" customWidth="1"/>
    <col min="11521" max="11521" width="3.5703125" customWidth="1"/>
    <col min="11522" max="11522" width="5" customWidth="1"/>
    <col min="11523" max="11523" width="4.42578125" customWidth="1"/>
    <col min="11524" max="11524" width="5.140625" customWidth="1"/>
    <col min="11525" max="11525" width="2.85546875" customWidth="1"/>
    <col min="11526" max="11526" width="23.7109375" customWidth="1"/>
    <col min="11527" max="11527" width="3" customWidth="1"/>
    <col min="11528" max="11528" width="22.7109375" customWidth="1"/>
    <col min="11529" max="11530" width="3.28515625" customWidth="1"/>
    <col min="11531" max="11531" width="2.85546875" customWidth="1"/>
    <col min="11532" max="11532" width="19.5703125" customWidth="1"/>
    <col min="11533" max="11533" width="2.7109375" customWidth="1"/>
    <col min="11534" max="11534" width="23" customWidth="1"/>
    <col min="11535" max="11535" width="3.42578125" customWidth="1"/>
    <col min="11536" max="11536" width="3.5703125" customWidth="1"/>
    <col min="11773" max="11773" width="3.7109375" customWidth="1"/>
    <col min="11774" max="11774" width="22.7109375" customWidth="1"/>
    <col min="11775" max="11775" width="3.85546875" customWidth="1"/>
    <col min="11776" max="11776" width="4" customWidth="1"/>
    <col min="11777" max="11777" width="3.5703125" customWidth="1"/>
    <col min="11778" max="11778" width="5" customWidth="1"/>
    <col min="11779" max="11779" width="4.42578125" customWidth="1"/>
    <col min="11780" max="11780" width="5.140625" customWidth="1"/>
    <col min="11781" max="11781" width="2.85546875" customWidth="1"/>
    <col min="11782" max="11782" width="23.7109375" customWidth="1"/>
    <col min="11783" max="11783" width="3" customWidth="1"/>
    <col min="11784" max="11784" width="22.7109375" customWidth="1"/>
    <col min="11785" max="11786" width="3.28515625" customWidth="1"/>
    <col min="11787" max="11787" width="2.85546875" customWidth="1"/>
    <col min="11788" max="11788" width="19.5703125" customWidth="1"/>
    <col min="11789" max="11789" width="2.7109375" customWidth="1"/>
    <col min="11790" max="11790" width="23" customWidth="1"/>
    <col min="11791" max="11791" width="3.42578125" customWidth="1"/>
    <col min="11792" max="11792" width="3.5703125" customWidth="1"/>
    <col min="12029" max="12029" width="3.7109375" customWidth="1"/>
    <col min="12030" max="12030" width="22.7109375" customWidth="1"/>
    <col min="12031" max="12031" width="3.85546875" customWidth="1"/>
    <col min="12032" max="12032" width="4" customWidth="1"/>
    <col min="12033" max="12033" width="3.5703125" customWidth="1"/>
    <col min="12034" max="12034" width="5" customWidth="1"/>
    <col min="12035" max="12035" width="4.42578125" customWidth="1"/>
    <col min="12036" max="12036" width="5.140625" customWidth="1"/>
    <col min="12037" max="12037" width="2.85546875" customWidth="1"/>
    <col min="12038" max="12038" width="23.7109375" customWidth="1"/>
    <col min="12039" max="12039" width="3" customWidth="1"/>
    <col min="12040" max="12040" width="22.7109375" customWidth="1"/>
    <col min="12041" max="12042" width="3.28515625" customWidth="1"/>
    <col min="12043" max="12043" width="2.85546875" customWidth="1"/>
    <col min="12044" max="12044" width="19.5703125" customWidth="1"/>
    <col min="12045" max="12045" width="2.7109375" customWidth="1"/>
    <col min="12046" max="12046" width="23" customWidth="1"/>
    <col min="12047" max="12047" width="3.42578125" customWidth="1"/>
    <col min="12048" max="12048" width="3.5703125" customWidth="1"/>
    <col min="12285" max="12285" width="3.7109375" customWidth="1"/>
    <col min="12286" max="12286" width="22.7109375" customWidth="1"/>
    <col min="12287" max="12287" width="3.85546875" customWidth="1"/>
    <col min="12288" max="12288" width="4" customWidth="1"/>
    <col min="12289" max="12289" width="3.5703125" customWidth="1"/>
    <col min="12290" max="12290" width="5" customWidth="1"/>
    <col min="12291" max="12291" width="4.42578125" customWidth="1"/>
    <col min="12292" max="12292" width="5.140625" customWidth="1"/>
    <col min="12293" max="12293" width="2.85546875" customWidth="1"/>
    <col min="12294" max="12294" width="23.7109375" customWidth="1"/>
    <col min="12295" max="12295" width="3" customWidth="1"/>
    <col min="12296" max="12296" width="22.7109375" customWidth="1"/>
    <col min="12297" max="12298" width="3.28515625" customWidth="1"/>
    <col min="12299" max="12299" width="2.85546875" customWidth="1"/>
    <col min="12300" max="12300" width="19.5703125" customWidth="1"/>
    <col min="12301" max="12301" width="2.7109375" customWidth="1"/>
    <col min="12302" max="12302" width="23" customWidth="1"/>
    <col min="12303" max="12303" width="3.42578125" customWidth="1"/>
    <col min="12304" max="12304" width="3.5703125" customWidth="1"/>
    <col min="12541" max="12541" width="3.7109375" customWidth="1"/>
    <col min="12542" max="12542" width="22.7109375" customWidth="1"/>
    <col min="12543" max="12543" width="3.85546875" customWidth="1"/>
    <col min="12544" max="12544" width="4" customWidth="1"/>
    <col min="12545" max="12545" width="3.5703125" customWidth="1"/>
    <col min="12546" max="12546" width="5" customWidth="1"/>
    <col min="12547" max="12547" width="4.42578125" customWidth="1"/>
    <col min="12548" max="12548" width="5.140625" customWidth="1"/>
    <col min="12549" max="12549" width="2.85546875" customWidth="1"/>
    <col min="12550" max="12550" width="23.7109375" customWidth="1"/>
    <col min="12551" max="12551" width="3" customWidth="1"/>
    <col min="12552" max="12552" width="22.7109375" customWidth="1"/>
    <col min="12553" max="12554" width="3.28515625" customWidth="1"/>
    <col min="12555" max="12555" width="2.85546875" customWidth="1"/>
    <col min="12556" max="12556" width="19.5703125" customWidth="1"/>
    <col min="12557" max="12557" width="2.7109375" customWidth="1"/>
    <col min="12558" max="12558" width="23" customWidth="1"/>
    <col min="12559" max="12559" width="3.42578125" customWidth="1"/>
    <col min="12560" max="12560" width="3.5703125" customWidth="1"/>
    <col min="12797" max="12797" width="3.7109375" customWidth="1"/>
    <col min="12798" max="12798" width="22.7109375" customWidth="1"/>
    <col min="12799" max="12799" width="3.85546875" customWidth="1"/>
    <col min="12800" max="12800" width="4" customWidth="1"/>
    <col min="12801" max="12801" width="3.5703125" customWidth="1"/>
    <col min="12802" max="12802" width="5" customWidth="1"/>
    <col min="12803" max="12803" width="4.42578125" customWidth="1"/>
    <col min="12804" max="12804" width="5.140625" customWidth="1"/>
    <col min="12805" max="12805" width="2.85546875" customWidth="1"/>
    <col min="12806" max="12806" width="23.7109375" customWidth="1"/>
    <col min="12807" max="12807" width="3" customWidth="1"/>
    <col min="12808" max="12808" width="22.7109375" customWidth="1"/>
    <col min="12809" max="12810" width="3.28515625" customWidth="1"/>
    <col min="12811" max="12811" width="2.85546875" customWidth="1"/>
    <col min="12812" max="12812" width="19.5703125" customWidth="1"/>
    <col min="12813" max="12813" width="2.7109375" customWidth="1"/>
    <col min="12814" max="12814" width="23" customWidth="1"/>
    <col min="12815" max="12815" width="3.42578125" customWidth="1"/>
    <col min="12816" max="12816" width="3.5703125" customWidth="1"/>
    <col min="13053" max="13053" width="3.7109375" customWidth="1"/>
    <col min="13054" max="13054" width="22.7109375" customWidth="1"/>
    <col min="13055" max="13055" width="3.85546875" customWidth="1"/>
    <col min="13056" max="13056" width="4" customWidth="1"/>
    <col min="13057" max="13057" width="3.5703125" customWidth="1"/>
    <col min="13058" max="13058" width="5" customWidth="1"/>
    <col min="13059" max="13059" width="4.42578125" customWidth="1"/>
    <col min="13060" max="13060" width="5.140625" customWidth="1"/>
    <col min="13061" max="13061" width="2.85546875" customWidth="1"/>
    <col min="13062" max="13062" width="23.7109375" customWidth="1"/>
    <col min="13063" max="13063" width="3" customWidth="1"/>
    <col min="13064" max="13064" width="22.7109375" customWidth="1"/>
    <col min="13065" max="13066" width="3.28515625" customWidth="1"/>
    <col min="13067" max="13067" width="2.85546875" customWidth="1"/>
    <col min="13068" max="13068" width="19.5703125" customWidth="1"/>
    <col min="13069" max="13069" width="2.7109375" customWidth="1"/>
    <col min="13070" max="13070" width="23" customWidth="1"/>
    <col min="13071" max="13071" width="3.42578125" customWidth="1"/>
    <col min="13072" max="13072" width="3.5703125" customWidth="1"/>
    <col min="13309" max="13309" width="3.7109375" customWidth="1"/>
    <col min="13310" max="13310" width="22.7109375" customWidth="1"/>
    <col min="13311" max="13311" width="3.85546875" customWidth="1"/>
    <col min="13312" max="13312" width="4" customWidth="1"/>
    <col min="13313" max="13313" width="3.5703125" customWidth="1"/>
    <col min="13314" max="13314" width="5" customWidth="1"/>
    <col min="13315" max="13315" width="4.42578125" customWidth="1"/>
    <col min="13316" max="13316" width="5.140625" customWidth="1"/>
    <col min="13317" max="13317" width="2.85546875" customWidth="1"/>
    <col min="13318" max="13318" width="23.7109375" customWidth="1"/>
    <col min="13319" max="13319" width="3" customWidth="1"/>
    <col min="13320" max="13320" width="22.7109375" customWidth="1"/>
    <col min="13321" max="13322" width="3.28515625" customWidth="1"/>
    <col min="13323" max="13323" width="2.85546875" customWidth="1"/>
    <col min="13324" max="13324" width="19.5703125" customWidth="1"/>
    <col min="13325" max="13325" width="2.7109375" customWidth="1"/>
    <col min="13326" max="13326" width="23" customWidth="1"/>
    <col min="13327" max="13327" width="3.42578125" customWidth="1"/>
    <col min="13328" max="13328" width="3.5703125" customWidth="1"/>
    <col min="13565" max="13565" width="3.7109375" customWidth="1"/>
    <col min="13566" max="13566" width="22.7109375" customWidth="1"/>
    <col min="13567" max="13567" width="3.85546875" customWidth="1"/>
    <col min="13568" max="13568" width="4" customWidth="1"/>
    <col min="13569" max="13569" width="3.5703125" customWidth="1"/>
    <col min="13570" max="13570" width="5" customWidth="1"/>
    <col min="13571" max="13571" width="4.42578125" customWidth="1"/>
    <col min="13572" max="13572" width="5.140625" customWidth="1"/>
    <col min="13573" max="13573" width="2.85546875" customWidth="1"/>
    <col min="13574" max="13574" width="23.7109375" customWidth="1"/>
    <col min="13575" max="13575" width="3" customWidth="1"/>
    <col min="13576" max="13576" width="22.7109375" customWidth="1"/>
    <col min="13577" max="13578" width="3.28515625" customWidth="1"/>
    <col min="13579" max="13579" width="2.85546875" customWidth="1"/>
    <col min="13580" max="13580" width="19.5703125" customWidth="1"/>
    <col min="13581" max="13581" width="2.7109375" customWidth="1"/>
    <col min="13582" max="13582" width="23" customWidth="1"/>
    <col min="13583" max="13583" width="3.42578125" customWidth="1"/>
    <col min="13584" max="13584" width="3.5703125" customWidth="1"/>
    <col min="13821" max="13821" width="3.7109375" customWidth="1"/>
    <col min="13822" max="13822" width="22.7109375" customWidth="1"/>
    <col min="13823" max="13823" width="3.85546875" customWidth="1"/>
    <col min="13824" max="13824" width="4" customWidth="1"/>
    <col min="13825" max="13825" width="3.5703125" customWidth="1"/>
    <col min="13826" max="13826" width="5" customWidth="1"/>
    <col min="13827" max="13827" width="4.42578125" customWidth="1"/>
    <col min="13828" max="13828" width="5.140625" customWidth="1"/>
    <col min="13829" max="13829" width="2.85546875" customWidth="1"/>
    <col min="13830" max="13830" width="23.7109375" customWidth="1"/>
    <col min="13831" max="13831" width="3" customWidth="1"/>
    <col min="13832" max="13832" width="22.7109375" customWidth="1"/>
    <col min="13833" max="13834" width="3.28515625" customWidth="1"/>
    <col min="13835" max="13835" width="2.85546875" customWidth="1"/>
    <col min="13836" max="13836" width="19.5703125" customWidth="1"/>
    <col min="13837" max="13837" width="2.7109375" customWidth="1"/>
    <col min="13838" max="13838" width="23" customWidth="1"/>
    <col min="13839" max="13839" width="3.42578125" customWidth="1"/>
    <col min="13840" max="13840" width="3.5703125" customWidth="1"/>
    <col min="14077" max="14077" width="3.7109375" customWidth="1"/>
    <col min="14078" max="14078" width="22.7109375" customWidth="1"/>
    <col min="14079" max="14079" width="3.85546875" customWidth="1"/>
    <col min="14080" max="14080" width="4" customWidth="1"/>
    <col min="14081" max="14081" width="3.5703125" customWidth="1"/>
    <col min="14082" max="14082" width="5" customWidth="1"/>
    <col min="14083" max="14083" width="4.42578125" customWidth="1"/>
    <col min="14084" max="14084" width="5.140625" customWidth="1"/>
    <col min="14085" max="14085" width="2.85546875" customWidth="1"/>
    <col min="14086" max="14086" width="23.7109375" customWidth="1"/>
    <col min="14087" max="14087" width="3" customWidth="1"/>
    <col min="14088" max="14088" width="22.7109375" customWidth="1"/>
    <col min="14089" max="14090" width="3.28515625" customWidth="1"/>
    <col min="14091" max="14091" width="2.85546875" customWidth="1"/>
    <col min="14092" max="14092" width="19.5703125" customWidth="1"/>
    <col min="14093" max="14093" width="2.7109375" customWidth="1"/>
    <col min="14094" max="14094" width="23" customWidth="1"/>
    <col min="14095" max="14095" width="3.42578125" customWidth="1"/>
    <col min="14096" max="14096" width="3.5703125" customWidth="1"/>
    <col min="14333" max="14333" width="3.7109375" customWidth="1"/>
    <col min="14334" max="14334" width="22.7109375" customWidth="1"/>
    <col min="14335" max="14335" width="3.85546875" customWidth="1"/>
    <col min="14336" max="14336" width="4" customWidth="1"/>
    <col min="14337" max="14337" width="3.5703125" customWidth="1"/>
    <col min="14338" max="14338" width="5" customWidth="1"/>
    <col min="14339" max="14339" width="4.42578125" customWidth="1"/>
    <col min="14340" max="14340" width="5.140625" customWidth="1"/>
    <col min="14341" max="14341" width="2.85546875" customWidth="1"/>
    <col min="14342" max="14342" width="23.7109375" customWidth="1"/>
    <col min="14343" max="14343" width="3" customWidth="1"/>
    <col min="14344" max="14344" width="22.7109375" customWidth="1"/>
    <col min="14345" max="14346" width="3.28515625" customWidth="1"/>
    <col min="14347" max="14347" width="2.85546875" customWidth="1"/>
    <col min="14348" max="14348" width="19.5703125" customWidth="1"/>
    <col min="14349" max="14349" width="2.7109375" customWidth="1"/>
    <col min="14350" max="14350" width="23" customWidth="1"/>
    <col min="14351" max="14351" width="3.42578125" customWidth="1"/>
    <col min="14352" max="14352" width="3.5703125" customWidth="1"/>
    <col min="14589" max="14589" width="3.7109375" customWidth="1"/>
    <col min="14590" max="14590" width="22.7109375" customWidth="1"/>
    <col min="14591" max="14591" width="3.85546875" customWidth="1"/>
    <col min="14592" max="14592" width="4" customWidth="1"/>
    <col min="14593" max="14593" width="3.5703125" customWidth="1"/>
    <col min="14594" max="14594" width="5" customWidth="1"/>
    <col min="14595" max="14595" width="4.42578125" customWidth="1"/>
    <col min="14596" max="14596" width="5.140625" customWidth="1"/>
    <col min="14597" max="14597" width="2.85546875" customWidth="1"/>
    <col min="14598" max="14598" width="23.7109375" customWidth="1"/>
    <col min="14599" max="14599" width="3" customWidth="1"/>
    <col min="14600" max="14600" width="22.7109375" customWidth="1"/>
    <col min="14601" max="14602" width="3.28515625" customWidth="1"/>
    <col min="14603" max="14603" width="2.85546875" customWidth="1"/>
    <col min="14604" max="14604" width="19.5703125" customWidth="1"/>
    <col min="14605" max="14605" width="2.7109375" customWidth="1"/>
    <col min="14606" max="14606" width="23" customWidth="1"/>
    <col min="14607" max="14607" width="3.42578125" customWidth="1"/>
    <col min="14608" max="14608" width="3.5703125" customWidth="1"/>
    <col min="14845" max="14845" width="3.7109375" customWidth="1"/>
    <col min="14846" max="14846" width="22.7109375" customWidth="1"/>
    <col min="14847" max="14847" width="3.85546875" customWidth="1"/>
    <col min="14848" max="14848" width="4" customWidth="1"/>
    <col min="14849" max="14849" width="3.5703125" customWidth="1"/>
    <col min="14850" max="14850" width="5" customWidth="1"/>
    <col min="14851" max="14851" width="4.42578125" customWidth="1"/>
    <col min="14852" max="14852" width="5.140625" customWidth="1"/>
    <col min="14853" max="14853" width="2.85546875" customWidth="1"/>
    <col min="14854" max="14854" width="23.7109375" customWidth="1"/>
    <col min="14855" max="14855" width="3" customWidth="1"/>
    <col min="14856" max="14856" width="22.7109375" customWidth="1"/>
    <col min="14857" max="14858" width="3.28515625" customWidth="1"/>
    <col min="14859" max="14859" width="2.85546875" customWidth="1"/>
    <col min="14860" max="14860" width="19.5703125" customWidth="1"/>
    <col min="14861" max="14861" width="2.7109375" customWidth="1"/>
    <col min="14862" max="14862" width="23" customWidth="1"/>
    <col min="14863" max="14863" width="3.42578125" customWidth="1"/>
    <col min="14864" max="14864" width="3.5703125" customWidth="1"/>
    <col min="15101" max="15101" width="3.7109375" customWidth="1"/>
    <col min="15102" max="15102" width="22.7109375" customWidth="1"/>
    <col min="15103" max="15103" width="3.85546875" customWidth="1"/>
    <col min="15104" max="15104" width="4" customWidth="1"/>
    <col min="15105" max="15105" width="3.5703125" customWidth="1"/>
    <col min="15106" max="15106" width="5" customWidth="1"/>
    <col min="15107" max="15107" width="4.42578125" customWidth="1"/>
    <col min="15108" max="15108" width="5.140625" customWidth="1"/>
    <col min="15109" max="15109" width="2.85546875" customWidth="1"/>
    <col min="15110" max="15110" width="23.7109375" customWidth="1"/>
    <col min="15111" max="15111" width="3" customWidth="1"/>
    <col min="15112" max="15112" width="22.7109375" customWidth="1"/>
    <col min="15113" max="15114" width="3.28515625" customWidth="1"/>
    <col min="15115" max="15115" width="2.85546875" customWidth="1"/>
    <col min="15116" max="15116" width="19.5703125" customWidth="1"/>
    <col min="15117" max="15117" width="2.7109375" customWidth="1"/>
    <col min="15118" max="15118" width="23" customWidth="1"/>
    <col min="15119" max="15119" width="3.42578125" customWidth="1"/>
    <col min="15120" max="15120" width="3.5703125" customWidth="1"/>
    <col min="15357" max="15357" width="3.7109375" customWidth="1"/>
    <col min="15358" max="15358" width="22.7109375" customWidth="1"/>
    <col min="15359" max="15359" width="3.85546875" customWidth="1"/>
    <col min="15360" max="15360" width="4" customWidth="1"/>
    <col min="15361" max="15361" width="3.5703125" customWidth="1"/>
    <col min="15362" max="15362" width="5" customWidth="1"/>
    <col min="15363" max="15363" width="4.42578125" customWidth="1"/>
    <col min="15364" max="15364" width="5.140625" customWidth="1"/>
    <col min="15365" max="15365" width="2.85546875" customWidth="1"/>
    <col min="15366" max="15366" width="23.7109375" customWidth="1"/>
    <col min="15367" max="15367" width="3" customWidth="1"/>
    <col min="15368" max="15368" width="22.7109375" customWidth="1"/>
    <col min="15369" max="15370" width="3.28515625" customWidth="1"/>
    <col min="15371" max="15371" width="2.85546875" customWidth="1"/>
    <col min="15372" max="15372" width="19.5703125" customWidth="1"/>
    <col min="15373" max="15373" width="2.7109375" customWidth="1"/>
    <col min="15374" max="15374" width="23" customWidth="1"/>
    <col min="15375" max="15375" width="3.42578125" customWidth="1"/>
    <col min="15376" max="15376" width="3.5703125" customWidth="1"/>
    <col min="15613" max="15613" width="3.7109375" customWidth="1"/>
    <col min="15614" max="15614" width="22.7109375" customWidth="1"/>
    <col min="15615" max="15615" width="3.85546875" customWidth="1"/>
    <col min="15616" max="15616" width="4" customWidth="1"/>
    <col min="15617" max="15617" width="3.5703125" customWidth="1"/>
    <col min="15618" max="15618" width="5" customWidth="1"/>
    <col min="15619" max="15619" width="4.42578125" customWidth="1"/>
    <col min="15620" max="15620" width="5.140625" customWidth="1"/>
    <col min="15621" max="15621" width="2.85546875" customWidth="1"/>
    <col min="15622" max="15622" width="23.7109375" customWidth="1"/>
    <col min="15623" max="15623" width="3" customWidth="1"/>
    <col min="15624" max="15624" width="22.7109375" customWidth="1"/>
    <col min="15625" max="15626" width="3.28515625" customWidth="1"/>
    <col min="15627" max="15627" width="2.85546875" customWidth="1"/>
    <col min="15628" max="15628" width="19.5703125" customWidth="1"/>
    <col min="15629" max="15629" width="2.7109375" customWidth="1"/>
    <col min="15630" max="15630" width="23" customWidth="1"/>
    <col min="15631" max="15631" width="3.42578125" customWidth="1"/>
    <col min="15632" max="15632" width="3.5703125" customWidth="1"/>
    <col min="15869" max="15869" width="3.7109375" customWidth="1"/>
    <col min="15870" max="15870" width="22.7109375" customWidth="1"/>
    <col min="15871" max="15871" width="3.85546875" customWidth="1"/>
    <col min="15872" max="15872" width="4" customWidth="1"/>
    <col min="15873" max="15873" width="3.5703125" customWidth="1"/>
    <col min="15874" max="15874" width="5" customWidth="1"/>
    <col min="15875" max="15875" width="4.42578125" customWidth="1"/>
    <col min="15876" max="15876" width="5.140625" customWidth="1"/>
    <col min="15877" max="15877" width="2.85546875" customWidth="1"/>
    <col min="15878" max="15878" width="23.7109375" customWidth="1"/>
    <col min="15879" max="15879" width="3" customWidth="1"/>
    <col min="15880" max="15880" width="22.7109375" customWidth="1"/>
    <col min="15881" max="15882" width="3.28515625" customWidth="1"/>
    <col min="15883" max="15883" width="2.85546875" customWidth="1"/>
    <col min="15884" max="15884" width="19.5703125" customWidth="1"/>
    <col min="15885" max="15885" width="2.7109375" customWidth="1"/>
    <col min="15886" max="15886" width="23" customWidth="1"/>
    <col min="15887" max="15887" width="3.42578125" customWidth="1"/>
    <col min="15888" max="15888" width="3.5703125" customWidth="1"/>
    <col min="16125" max="16125" width="3.7109375" customWidth="1"/>
    <col min="16126" max="16126" width="22.7109375" customWidth="1"/>
    <col min="16127" max="16127" width="3.85546875" customWidth="1"/>
    <col min="16128" max="16128" width="4" customWidth="1"/>
    <col min="16129" max="16129" width="3.5703125" customWidth="1"/>
    <col min="16130" max="16130" width="5" customWidth="1"/>
    <col min="16131" max="16131" width="4.42578125" customWidth="1"/>
    <col min="16132" max="16132" width="5.140625" customWidth="1"/>
    <col min="16133" max="16133" width="2.85546875" customWidth="1"/>
    <col min="16134" max="16134" width="23.7109375" customWidth="1"/>
    <col min="16135" max="16135" width="3" customWidth="1"/>
    <col min="16136" max="16136" width="22.7109375" customWidth="1"/>
    <col min="16137" max="16138" width="3.28515625" customWidth="1"/>
    <col min="16139" max="16139" width="2.85546875" customWidth="1"/>
    <col min="16140" max="16140" width="19.5703125" customWidth="1"/>
    <col min="16141" max="16141" width="2.7109375" customWidth="1"/>
    <col min="16142" max="16142" width="23" customWidth="1"/>
    <col min="16143" max="16143" width="3.42578125" customWidth="1"/>
    <col min="16144" max="16144" width="3.5703125" customWidth="1"/>
  </cols>
  <sheetData>
    <row r="3" spans="1:22" ht="30" customHeight="1">
      <c r="C3" s="1" t="s">
        <v>32</v>
      </c>
      <c r="D3" s="2"/>
      <c r="E3" s="2"/>
      <c r="F3" s="2"/>
      <c r="G3" s="2"/>
      <c r="H3" s="2"/>
      <c r="I3" s="2"/>
      <c r="J3" s="2"/>
      <c r="K3" s="2"/>
    </row>
    <row r="5" spans="1:22" s="3" customFormat="1" ht="15" customHeight="1">
      <c r="C5" s="5" t="s">
        <v>21</v>
      </c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</row>
    <row r="6" spans="1:22" s="3" customFormat="1" ht="15" customHeight="1">
      <c r="C6" s="5" t="s">
        <v>36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</row>
    <row r="7" spans="1:22" s="3" customFormat="1" ht="15" customHeight="1">
      <c r="C7" s="5" t="s">
        <v>37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</row>
    <row r="8" spans="1:22" ht="15" customHeight="1">
      <c r="C8" s="5" t="s">
        <v>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2" ht="9.75" customHeight="1">
      <c r="G9" s="3"/>
      <c r="H9" s="3"/>
      <c r="I9" s="3"/>
      <c r="J9" s="3"/>
      <c r="K9" s="3"/>
    </row>
    <row r="10" spans="1:22" s="3" customFormat="1" ht="19.5" customHeight="1">
      <c r="B10" s="74" t="s">
        <v>34</v>
      </c>
      <c r="C10" s="75"/>
      <c r="N10" s="130" t="s">
        <v>90</v>
      </c>
    </row>
    <row r="11" spans="1:22" s="3" customFormat="1" ht="18" customHeight="1" thickBot="1">
      <c r="N11" s="130" t="s">
        <v>91</v>
      </c>
    </row>
    <row r="12" spans="1:22" s="3" customFormat="1" ht="15" customHeight="1" thickBot="1">
      <c r="A12" s="62"/>
      <c r="B12" s="149" t="s">
        <v>78</v>
      </c>
      <c r="C12" s="150"/>
      <c r="D12" s="44" t="s">
        <v>2</v>
      </c>
      <c r="E12" s="44" t="s">
        <v>3</v>
      </c>
      <c r="F12" s="44" t="s">
        <v>4</v>
      </c>
      <c r="G12" s="44" t="s">
        <v>5</v>
      </c>
      <c r="H12" s="44" t="s">
        <v>6</v>
      </c>
      <c r="I12" s="44" t="s">
        <v>7</v>
      </c>
      <c r="J12" s="45" t="s">
        <v>29</v>
      </c>
      <c r="M12" s="62"/>
      <c r="N12" s="149" t="s">
        <v>79</v>
      </c>
      <c r="O12" s="150"/>
      <c r="P12" s="44" t="s">
        <v>2</v>
      </c>
      <c r="Q12" s="44" t="s">
        <v>3</v>
      </c>
      <c r="R12" s="44" t="s">
        <v>4</v>
      </c>
      <c r="S12" s="44" t="s">
        <v>5</v>
      </c>
      <c r="T12" s="44" t="s">
        <v>6</v>
      </c>
      <c r="U12" s="44" t="s">
        <v>7</v>
      </c>
      <c r="V12" s="45" t="s">
        <v>29</v>
      </c>
    </row>
    <row r="13" spans="1:22" s="3" customFormat="1" ht="15" customHeight="1">
      <c r="A13" s="10">
        <v>1</v>
      </c>
      <c r="B13" s="115" t="s">
        <v>9</v>
      </c>
      <c r="C13" s="116"/>
      <c r="D13" s="79">
        <f>COUNT(G27,H31,G36,H42,H52,G56,H61,G67)</f>
        <v>4</v>
      </c>
      <c r="E13" s="79">
        <f>IF(G27&gt;H27,1,0)+IF(H31&gt;G31,1,0)+IF(G36&gt;H36,1,0)+IF(H42&gt;G42,1,0)+IF(H52&gt;G52,1,0)+IF(G56&gt;H56,1,0)+IF(H61&gt;G61,1,0)+IF(G67&gt;H67,1,0)</f>
        <v>4</v>
      </c>
      <c r="F13" s="79">
        <f>IF(G27&lt;H27,1,0)+IF(H31&lt;G31,1,0)+IF(G36&lt;H36,1,0)+IF(H42&lt;G42,1,0)+IF(H52&lt;G52,1,0)+IF(G56&lt;H56,1,0)+IF(H61&lt;G61,1,0)+IF(G67&lt;H67,1,0)</f>
        <v>0</v>
      </c>
      <c r="G13" s="79">
        <f>VALUE(G27+H31+G36+H42+H52+G56+H61+G67)</f>
        <v>16</v>
      </c>
      <c r="H13" s="79">
        <f>VALUE(H27+G31+H36+G42+G52+H56+G61+H67)</f>
        <v>4</v>
      </c>
      <c r="I13" s="79">
        <f>AVERAGE(G13-H13)</f>
        <v>12</v>
      </c>
      <c r="J13" s="117"/>
      <c r="M13" s="10">
        <v>1</v>
      </c>
      <c r="N13" s="115" t="s">
        <v>17</v>
      </c>
      <c r="O13" s="116"/>
      <c r="P13" s="79">
        <f>COUNT(S27,T31,S36,T42,T52,S56,T61,S67)</f>
        <v>3</v>
      </c>
      <c r="Q13" s="79">
        <f>IF(S27&gt;T27,1,0)+IF(T31&gt;S31,1,0)+IF(S36&gt;T36,1,0)+IF(T42&gt;S42,1,0)+IF(T52&gt;S52,1,0)+IF(S56&gt;T56,1,0)+IF(T61&gt;S61,1,0)+IF(S67&gt;T67,1,0)</f>
        <v>1</v>
      </c>
      <c r="R13" s="79">
        <f>IF(S27&lt;T27,1,0)+IF(T31&lt;S31,1,0)+IF(S36&lt;T36,1,0)+IF(T42&lt;S42,1,0)+IF(T52&lt;S52,1,0)+IF(S56&lt;T56,1,0)+IF(T61&lt;S61,1,0)+IF(S67&lt;T67,1,0)</f>
        <v>2</v>
      </c>
      <c r="S13" s="79">
        <f>VALUE(S27+T31+S36+T42+T52+S56+T61+S67)</f>
        <v>6</v>
      </c>
      <c r="T13" s="79">
        <f>VALUE(T27+S31+T36+S42+S52+T56+S61+T67)</f>
        <v>9</v>
      </c>
      <c r="U13" s="79">
        <f>AVERAGE(S13-T13)</f>
        <v>-3</v>
      </c>
      <c r="V13" s="117"/>
    </row>
    <row r="14" spans="1:22" s="3" customFormat="1" ht="15" customHeight="1">
      <c r="A14" s="23">
        <v>2</v>
      </c>
      <c r="B14" s="118" t="s">
        <v>35</v>
      </c>
      <c r="C14" s="119"/>
      <c r="D14" s="73">
        <f>COUNT(G21,H27,G37,H41,H46,G52,H62,G66)</f>
        <v>4</v>
      </c>
      <c r="E14" s="73">
        <f>IF(G21&gt;H21,1,0)+IF(H27&gt;G27,1,0)+IF(G37&gt;H37,1,0)+IF(H41&gt;G41,1,0)+IF(H46&gt;G46,1,0)+IF(G52&gt;H52,1,0)+IF(H62&gt;G62,1,0)+IF(G66&gt;H66,1,0)</f>
        <v>3</v>
      </c>
      <c r="F14" s="73">
        <f>IF(G21&lt;H21,1,0)+IF(H27&lt;G27,1,0)+IF(G37&lt;H37,1,0)+IF(H41&lt;G41,1,0)+IF(H46&lt;G46,1,0)+IF(G52&lt;H52,1,0)+IF(H62&lt;G62,1,0)+IF(G66&lt;H66,1,0)</f>
        <v>1</v>
      </c>
      <c r="G14" s="73">
        <f>VALUE(G21+H27+G37+H41+H46+G52+H62+G66)</f>
        <v>13</v>
      </c>
      <c r="H14" s="73">
        <f>VALUE(H21+G27+H37+G41+G46+H52+G62+H66)</f>
        <v>7</v>
      </c>
      <c r="I14" s="73">
        <f t="shared" ref="I14:I17" si="0">AVERAGE(G14-H14)</f>
        <v>6</v>
      </c>
      <c r="J14" s="120"/>
      <c r="M14" s="23">
        <v>2</v>
      </c>
      <c r="N14" s="121" t="s">
        <v>30</v>
      </c>
      <c r="O14" s="119"/>
      <c r="P14" s="73">
        <f>COUNT(S21,T27,S37,T41,T46,S52,T62,S66)</f>
        <v>4</v>
      </c>
      <c r="Q14" s="73">
        <f>IF(S21&gt;T21,1,0)+IF(T27&gt;S27,1,0)+IF(S37&gt;T37,1,0)+IF(T41&gt;S41,1,0)+IF(T46&gt;S46,1,0)+IF(S52&gt;T52,1,0)+IF(T62&gt;S62,1,0)+IF(S66&gt;T66,1,0)</f>
        <v>4</v>
      </c>
      <c r="R14" s="73">
        <f>IF(S21&lt;T21,1,0)+IF(T27&lt;S27,1,0)+IF(S37&lt;T37,1,0)+IF(T41&lt;S41,1,0)+IF(T46&lt;S46,1,0)+IF(S52&lt;T52,1,0)+IF(T62&lt;S62,1,0)+IF(S66&lt;T66,1,0)</f>
        <v>0</v>
      </c>
      <c r="S14" s="73">
        <f>VALUE(S21+T27+S37+T41+T46+S52+T62+S66)</f>
        <v>17</v>
      </c>
      <c r="T14" s="73">
        <f>VALUE(T21+S27+T37+S41+S46+T52+S62+T66)</f>
        <v>3</v>
      </c>
      <c r="U14" s="73">
        <f t="shared" ref="U14:U17" si="1">AVERAGE(S14-T14)</f>
        <v>14</v>
      </c>
      <c r="V14" s="120"/>
    </row>
    <row r="15" spans="1:22" s="3" customFormat="1" ht="15" customHeight="1">
      <c r="A15" s="11">
        <v>3</v>
      </c>
      <c r="B15" s="122" t="s">
        <v>13</v>
      </c>
      <c r="C15" s="123"/>
      <c r="D15" s="73">
        <f>COUNT(G22,H26,G31,H37,H47,G51,H56,G62)</f>
        <v>5</v>
      </c>
      <c r="E15" s="73">
        <f>IF(G22&gt;H22,1,0)+IF(H26&gt;G26,1,0)+IF(G31&gt;H31,1,0)+IF(H37&gt;G37,1,0)+IF(H47&gt;G47,1,0)+IF(G51&gt;H51,1,0)+IF(H56&gt;G56,1,0)+IF(G62&gt;H62,1,0)</f>
        <v>3</v>
      </c>
      <c r="F15" s="34">
        <f>IF(G22&lt;H22,1,0)+IF(H26&lt;G26,1,0)+IF(G31&lt;H31,1,0)+IF(H37&lt;G37,1,0)+IF(H47&lt;G47,1,0)+IF(G51&lt;H51,1,0)+IF(H56&lt;G56,1,0)+IF(G62&lt;H62,1,0)</f>
        <v>2</v>
      </c>
      <c r="G15" s="73">
        <f>VALUE(G22+H26+G31+H37+H47+G51+H56+G62)</f>
        <v>14</v>
      </c>
      <c r="H15" s="73">
        <f>VALUE(H22+G26+H31+G37+G47+H51+G56+H62)</f>
        <v>11</v>
      </c>
      <c r="I15" s="73">
        <f t="shared" si="0"/>
        <v>3</v>
      </c>
      <c r="J15" s="120"/>
      <c r="M15" s="11">
        <v>3</v>
      </c>
      <c r="N15" s="122" t="s">
        <v>14</v>
      </c>
      <c r="O15" s="123"/>
      <c r="P15" s="73">
        <f>COUNT(S22,T26,S31,T37,T47,S51,T56,S62)</f>
        <v>3</v>
      </c>
      <c r="Q15" s="73">
        <f>IF(S22&gt;T22,1,0)+IF(T26&gt;S26,1,0)+IF(S31&gt;T31,1,0)+IF(T37&gt;S37,1,0)+IF(T47&gt;S47,1,0)+IF(S51&gt;T51,1,0)+IF(T56&gt;S56,1,0)+IF(S62&gt;T62,1,0)</f>
        <v>2</v>
      </c>
      <c r="R15" s="34">
        <f>IF(S22&lt;T22,1,0)+IF(T26&lt;S26,1,0)+IF(S31&lt;T31,1,0)+IF(T37&lt;S37,1,0)+IF(T47&lt;S47,1,0)+IF(S51&lt;T51,1,0)+IF(T56&lt;S56,1,0)+IF(S62&lt;T62,1,0)</f>
        <v>1</v>
      </c>
      <c r="S15" s="73">
        <f>VALUE(S22+T26+S31+T37+T47+S51+T56+S62)</f>
        <v>10</v>
      </c>
      <c r="T15" s="73">
        <f>VALUE(T22+S26+T31+S37+S47+T51+S56+T62)</f>
        <v>5</v>
      </c>
      <c r="U15" s="73">
        <f t="shared" si="1"/>
        <v>5</v>
      </c>
      <c r="V15" s="120"/>
    </row>
    <row r="16" spans="1:22" s="3" customFormat="1" ht="15" customHeight="1">
      <c r="A16" s="11">
        <v>4</v>
      </c>
      <c r="B16" s="122" t="s">
        <v>31</v>
      </c>
      <c r="C16" s="123"/>
      <c r="D16" s="79">
        <f>COUNT(H22,G32,H36,G41,G47,H57,G61,H66)</f>
        <v>5</v>
      </c>
      <c r="E16" s="79">
        <f>IF(H22&gt;G22,1,0)+IF(G32&gt;H32,1,0)+IF(H36&gt;G36,1,0)+IF(G41&gt;H41,1,0)+IF(G47&gt;H47,1,0)+IF(H57&gt;G57,1,0)+IF(G61&gt;H61,1,0)+IF(H66&gt;G66,1,0)</f>
        <v>0</v>
      </c>
      <c r="F16" s="79">
        <f>IF(H22&lt;G22,1,0)+IF(G32&lt;H32,1,0)+IF(H36&lt;G36,1,0)+IF(G41&lt;H41,1,0)+IF(G47&lt;H47,1,0)+IF(H57&lt;G57,1,0)+IF(G61&lt;H61,1,0)+IF(H66&lt;G66,1,0)</f>
        <v>5</v>
      </c>
      <c r="G16" s="79">
        <f>VALUE(H22+G32+H36+G41+G47+H57+G61+H66)</f>
        <v>3</v>
      </c>
      <c r="H16" s="79">
        <f>VALUE(G22+H32+G36+H41+H47+G57+H61+G66)</f>
        <v>22</v>
      </c>
      <c r="I16" s="79">
        <f t="shared" si="0"/>
        <v>-19</v>
      </c>
      <c r="J16" s="38"/>
      <c r="M16" s="11">
        <v>4</v>
      </c>
      <c r="N16" s="122" t="s">
        <v>12</v>
      </c>
      <c r="O16" s="123"/>
      <c r="P16" s="79">
        <f>COUNT(T22,S32,T36,S41,S47,T57,S61,T66)</f>
        <v>3</v>
      </c>
      <c r="Q16" s="79">
        <f>IF(T22&gt;S22,1,0)+IF(S32&gt;T32,1,0)+IF(T36&gt;S36,1,0)+IF(S41&gt;T41,1,0)+IF(S47&gt;T47,1,0)+IF(T57&gt;S57,1,0)+IF(S61&gt;T61,1,0)+IF(T66&gt;S66,1,0)</f>
        <v>0</v>
      </c>
      <c r="R16" s="79">
        <f>IF(T22&lt;S22,1,0)+IF(S32&lt;T32,1,0)+IF(T36&lt;S36,1,0)+IF(S41&lt;T41,1,0)+IF(S47&lt;T47,1,0)+IF(T57&lt;S57,1,0)+IF(S61&lt;T61,1,0)+IF(T66&lt;S66,1,0)</f>
        <v>3</v>
      </c>
      <c r="S16" s="79">
        <f>VALUE(T22+S32+T36+S41+S47+T57+S61+T66)</f>
        <v>2</v>
      </c>
      <c r="T16" s="79">
        <f>VALUE(S22+T32+S36+T41+T47+S57+T61+S66)</f>
        <v>13</v>
      </c>
      <c r="U16" s="79">
        <f t="shared" si="1"/>
        <v>-11</v>
      </c>
      <c r="V16" s="38"/>
    </row>
    <row r="17" spans="1:22" s="3" customFormat="1" ht="15" customHeight="1">
      <c r="A17" s="23">
        <v>5</v>
      </c>
      <c r="B17" s="122" t="s">
        <v>15</v>
      </c>
      <c r="C17" s="123"/>
      <c r="D17" s="79">
        <f>COUNT(H21,G26,H32,G42,G46,H51,G57,H67)</f>
        <v>4</v>
      </c>
      <c r="E17" s="73">
        <f>IF(H21&gt;G21,1,0)+IF(G26&gt;H26,1,0)+IF(H32&gt;G32,1,0)+IF(G42&gt;H42,1,0)+IF(G46&gt;H46,1,0)+IF(H51&gt;G51,1,0)+IF(G57&gt;H57,1,0)+IF(H67&gt;G67,1,0)</f>
        <v>1</v>
      </c>
      <c r="F17" s="79">
        <f>IF(H21&lt;G21,1,0)+IF(G26&lt;H26,1,0)+IF(H32&lt;G32,1,0)+IF(G42&lt;H42,1,0)+IF(G46&lt;H46,1,0)+IF(H51&lt;G51,1,0)+IF(G57&lt;H57,1,0)+IF(H67&lt;G67,1,0)</f>
        <v>3</v>
      </c>
      <c r="G17" s="79">
        <f>VALUE(H21+G26+H32+G42+G46+H51+G57+H67)</f>
        <v>9</v>
      </c>
      <c r="H17" s="79">
        <f>VALUE(G21+H26+G32+H42+H46+G51+H57+G67)</f>
        <v>11</v>
      </c>
      <c r="I17" s="79">
        <f t="shared" si="0"/>
        <v>-2</v>
      </c>
      <c r="J17" s="34"/>
      <c r="M17" s="23">
        <v>5</v>
      </c>
      <c r="N17" s="122" t="s">
        <v>11</v>
      </c>
      <c r="O17" s="123"/>
      <c r="P17" s="79">
        <f>COUNT(T21,S26,T32,S42,S46,T51,S57,T67)</f>
        <v>3</v>
      </c>
      <c r="Q17" s="73">
        <f>IF(T21&gt;S21,1,0)+IF(S26&gt;T26,1,0)+IF(T32&gt;S32,1,0)+IF(S42&gt;T42,1,0)+IF(S46&gt;T46,1,0)+IF(T51&gt;S51,1,0)+IF(S57&gt;T57,1,0)+IF(T67&gt;S67,1,0)</f>
        <v>1</v>
      </c>
      <c r="R17" s="79">
        <f>IF(T21&lt;S21,1,0)+IF(S26&lt;T26,1,0)+IF(T32&lt;S32,1,0)+IF(S42&lt;T42,1,0)+IF(S46&lt;T46,1,0)+IF(T51&lt;S51,1,0)+IF(S57&lt;T57,1,0)+IF(T67&lt;S67,1,0)</f>
        <v>2</v>
      </c>
      <c r="S17" s="79">
        <f>VALUE(T21+S26+T32+S42+S46+T51+S57+T67)</f>
        <v>5</v>
      </c>
      <c r="T17" s="79">
        <f>VALUE(S21+T26+S32+T42+T46+S51+T57+S67)</f>
        <v>10</v>
      </c>
      <c r="U17" s="79">
        <f t="shared" si="1"/>
        <v>-5</v>
      </c>
      <c r="V17" s="34"/>
    </row>
    <row r="18" spans="1:22" s="8" customFormat="1" ht="12.95" customHeight="1">
      <c r="A18" s="48"/>
      <c r="B18" s="46"/>
      <c r="C18" s="46"/>
      <c r="D18" s="46"/>
      <c r="E18" s="46"/>
      <c r="F18" s="46"/>
      <c r="G18" s="46"/>
      <c r="H18" s="46"/>
      <c r="I18" s="49"/>
      <c r="L18" s="50"/>
      <c r="M18" s="48"/>
      <c r="N18" s="46"/>
      <c r="O18" s="46"/>
      <c r="P18" s="46"/>
      <c r="Q18" s="46"/>
      <c r="R18" s="46"/>
      <c r="S18" s="46"/>
      <c r="T18" s="46"/>
      <c r="U18" s="49"/>
    </row>
    <row r="19" spans="1:22" s="8" customFormat="1" ht="12.95" customHeight="1">
      <c r="A19" s="48"/>
      <c r="B19" s="46"/>
      <c r="C19" s="46"/>
      <c r="D19" s="46"/>
      <c r="E19" s="46"/>
      <c r="F19" s="46"/>
      <c r="G19" s="46"/>
      <c r="H19" s="46"/>
      <c r="I19" s="49"/>
      <c r="L19" s="50"/>
      <c r="M19" s="48"/>
      <c r="N19" s="46"/>
      <c r="O19" s="46"/>
      <c r="P19" s="46"/>
      <c r="Q19" s="46"/>
      <c r="R19" s="46"/>
      <c r="S19" s="46"/>
      <c r="T19" s="46"/>
      <c r="U19" s="49"/>
    </row>
    <row r="20" spans="1:22" s="3" customFormat="1" ht="12.95" customHeight="1">
      <c r="B20" s="42" t="s">
        <v>39</v>
      </c>
      <c r="C20" s="27"/>
      <c r="D20" s="28"/>
      <c r="E20" s="29"/>
      <c r="F20"/>
      <c r="N20" s="26" t="s">
        <v>39</v>
      </c>
      <c r="O20" s="27"/>
      <c r="P20" s="28"/>
      <c r="Q20" s="29"/>
      <c r="R20"/>
    </row>
    <row r="21" spans="1:22" s="3" customFormat="1" ht="12.95" customHeight="1">
      <c r="B21" s="30" t="str">
        <f>B14</f>
        <v>PLAYAS DE STA PONSA TC</v>
      </c>
      <c r="C21" s="55" t="s">
        <v>8</v>
      </c>
      <c r="D21" s="58" t="str">
        <f>B17</f>
        <v>CT PAGUERA</v>
      </c>
      <c r="E21" s="59"/>
      <c r="F21" s="60"/>
      <c r="G21" s="56">
        <v>3</v>
      </c>
      <c r="H21" s="36">
        <v>2</v>
      </c>
      <c r="N21" s="30" t="str">
        <f>N14</f>
        <v>OPEN MARRATXI A</v>
      </c>
      <c r="O21" s="55" t="s">
        <v>8</v>
      </c>
      <c r="P21" s="58" t="str">
        <f>N17</f>
        <v>CT ARENAL</v>
      </c>
      <c r="Q21" s="59"/>
      <c r="R21" s="60"/>
      <c r="S21" s="56">
        <v>4</v>
      </c>
      <c r="T21" s="36">
        <v>1</v>
      </c>
    </row>
    <row r="22" spans="1:22" s="3" customFormat="1" ht="12.95" customHeight="1">
      <c r="B22" s="30" t="str">
        <f>B15</f>
        <v>CT BELLAVISTA</v>
      </c>
      <c r="C22" s="31" t="s">
        <v>8</v>
      </c>
      <c r="D22" s="58" t="str">
        <f>B16</f>
        <v>OPEN MARRATXI B</v>
      </c>
      <c r="E22" s="59"/>
      <c r="F22" s="60"/>
      <c r="G22" s="36">
        <v>4</v>
      </c>
      <c r="H22" s="36">
        <v>1</v>
      </c>
      <c r="N22" s="30" t="str">
        <f>N15</f>
        <v>SPORTING TC</v>
      </c>
      <c r="O22" s="31" t="s">
        <v>8</v>
      </c>
      <c r="P22" s="58" t="str">
        <f>N16</f>
        <v>CT LA SALLE</v>
      </c>
      <c r="Q22" s="59"/>
      <c r="R22" s="60"/>
      <c r="S22" s="36">
        <v>4</v>
      </c>
      <c r="T22" s="36">
        <v>1</v>
      </c>
    </row>
    <row r="23" spans="1:22" s="3" customFormat="1" ht="12.95" customHeight="1">
      <c r="B23" s="40" t="s">
        <v>18</v>
      </c>
      <c r="C23" s="31"/>
      <c r="D23" s="58" t="str">
        <f>B13</f>
        <v>CT MANACOR</v>
      </c>
      <c r="E23" s="59"/>
      <c r="F23" s="60"/>
      <c r="G23"/>
      <c r="N23" s="40" t="s">
        <v>18</v>
      </c>
      <c r="O23" s="31"/>
      <c r="P23" s="58" t="str">
        <f>N13</f>
        <v>PRINCIPES DE ESPAÑA</v>
      </c>
      <c r="Q23" s="59"/>
      <c r="R23" s="60"/>
      <c r="S23"/>
    </row>
    <row r="24" spans="1:22" s="3" customFormat="1" ht="12.95" customHeight="1">
      <c r="E24" s="29"/>
      <c r="F24"/>
      <c r="G24"/>
      <c r="Q24" s="29"/>
      <c r="R24"/>
      <c r="S24"/>
    </row>
    <row r="25" spans="1:22" s="3" customFormat="1" ht="12.95" customHeight="1">
      <c r="B25" s="42" t="s">
        <v>40</v>
      </c>
      <c r="C25" s="27"/>
      <c r="D25" s="28"/>
      <c r="G25"/>
      <c r="N25" s="26" t="s">
        <v>40</v>
      </c>
      <c r="O25" s="27"/>
      <c r="P25" s="28"/>
      <c r="S25"/>
    </row>
    <row r="26" spans="1:22" s="3" customFormat="1" ht="12.95" customHeight="1">
      <c r="B26" s="30" t="str">
        <f>B17</f>
        <v>CT PAGUERA</v>
      </c>
      <c r="C26" s="31" t="s">
        <v>8</v>
      </c>
      <c r="D26" s="58" t="str">
        <f>B15</f>
        <v>CT BELLAVISTA</v>
      </c>
      <c r="E26" s="59"/>
      <c r="F26" s="60"/>
      <c r="G26" s="36">
        <v>2</v>
      </c>
      <c r="H26" s="36">
        <v>3</v>
      </c>
      <c r="I26"/>
      <c r="N26" s="30" t="str">
        <f>N17</f>
        <v>CT ARENAL</v>
      </c>
      <c r="O26" s="31" t="s">
        <v>8</v>
      </c>
      <c r="P26" s="58" t="str">
        <f>N15</f>
        <v>SPORTING TC</v>
      </c>
      <c r="Q26" s="59"/>
      <c r="R26" s="60"/>
      <c r="S26" s="36">
        <v>0</v>
      </c>
      <c r="T26" s="36">
        <v>5</v>
      </c>
      <c r="U26"/>
    </row>
    <row r="27" spans="1:22" s="3" customFormat="1" ht="12.95" customHeight="1">
      <c r="B27" s="30" t="str">
        <f>B13</f>
        <v>CT MANACOR</v>
      </c>
      <c r="C27" s="31" t="s">
        <v>8</v>
      </c>
      <c r="D27" s="58" t="str">
        <f>B14</f>
        <v>PLAYAS DE STA PONSA TC</v>
      </c>
      <c r="E27" s="59"/>
      <c r="F27" s="60"/>
      <c r="G27" s="36">
        <v>3</v>
      </c>
      <c r="H27" s="36">
        <v>2</v>
      </c>
      <c r="N27" s="30" t="str">
        <f>N13</f>
        <v>PRINCIPES DE ESPAÑA</v>
      </c>
      <c r="O27" s="31" t="s">
        <v>8</v>
      </c>
      <c r="P27" s="58" t="str">
        <f>N14</f>
        <v>OPEN MARRATXI A</v>
      </c>
      <c r="Q27" s="59"/>
      <c r="R27" s="60"/>
      <c r="S27" s="36">
        <v>0</v>
      </c>
      <c r="T27" s="36">
        <v>5</v>
      </c>
    </row>
    <row r="28" spans="1:22" s="3" customFormat="1" ht="12.95" customHeight="1">
      <c r="B28" s="40" t="s">
        <v>18</v>
      </c>
      <c r="C28" s="31"/>
      <c r="D28" s="58" t="str">
        <f>B16</f>
        <v>OPEN MARRATXI B</v>
      </c>
      <c r="E28" s="59"/>
      <c r="F28" s="60"/>
      <c r="N28" s="40" t="s">
        <v>18</v>
      </c>
      <c r="O28" s="31"/>
      <c r="P28" s="58" t="str">
        <f>N16</f>
        <v>CT LA SALLE</v>
      </c>
      <c r="Q28" s="59"/>
      <c r="R28" s="60"/>
    </row>
    <row r="29" spans="1:22" s="3" customFormat="1" ht="12.95" customHeight="1"/>
    <row r="30" spans="1:22" s="3" customFormat="1" ht="12.95" customHeight="1">
      <c r="B30" s="42" t="s">
        <v>41</v>
      </c>
      <c r="C30" s="27"/>
      <c r="D30" s="28"/>
      <c r="N30" s="26" t="s">
        <v>41</v>
      </c>
      <c r="O30" s="27"/>
      <c r="P30" s="28"/>
    </row>
    <row r="31" spans="1:22" s="3" customFormat="1" ht="12.95" customHeight="1">
      <c r="B31" s="30" t="str">
        <f>B15</f>
        <v>CT BELLAVISTA</v>
      </c>
      <c r="C31" s="31" t="s">
        <v>8</v>
      </c>
      <c r="D31" s="58" t="str">
        <f>B13</f>
        <v>CT MANACOR</v>
      </c>
      <c r="E31" s="59"/>
      <c r="F31" s="60"/>
      <c r="G31" s="36">
        <v>2</v>
      </c>
      <c r="H31" s="36">
        <v>3</v>
      </c>
      <c r="I31" s="157">
        <v>43232</v>
      </c>
      <c r="J31" s="158"/>
      <c r="N31" s="30" t="s">
        <v>17</v>
      </c>
      <c r="O31" s="31" t="s">
        <v>8</v>
      </c>
      <c r="P31" s="154" t="s">
        <v>14</v>
      </c>
      <c r="Q31" s="155"/>
      <c r="R31" s="156"/>
      <c r="S31" s="36"/>
      <c r="T31" s="36"/>
      <c r="U31" s="146">
        <v>43253</v>
      </c>
      <c r="V31" s="144"/>
    </row>
    <row r="32" spans="1:22" s="3" customFormat="1" ht="12.95" customHeight="1">
      <c r="B32" s="30" t="str">
        <f>B16</f>
        <v>OPEN MARRATXI B</v>
      </c>
      <c r="C32" s="55" t="s">
        <v>8</v>
      </c>
      <c r="D32" s="58" t="str">
        <f>B17</f>
        <v>CT PAGUERA</v>
      </c>
      <c r="E32" s="59"/>
      <c r="F32" s="60"/>
      <c r="G32" s="56">
        <v>0</v>
      </c>
      <c r="H32" s="36">
        <v>5</v>
      </c>
      <c r="N32" s="30" t="str">
        <f>N16</f>
        <v>CT LA SALLE</v>
      </c>
      <c r="O32" s="55" t="s">
        <v>8</v>
      </c>
      <c r="P32" s="58" t="str">
        <f>N17</f>
        <v>CT ARENAL</v>
      </c>
      <c r="Q32" s="59"/>
      <c r="R32" s="60"/>
      <c r="S32" s="56"/>
      <c r="T32" s="36"/>
      <c r="U32" s="146">
        <v>43358</v>
      </c>
      <c r="V32" s="144"/>
    </row>
    <row r="33" spans="2:22" s="3" customFormat="1" ht="12.95" customHeight="1">
      <c r="B33" s="40" t="s">
        <v>18</v>
      </c>
      <c r="C33" s="31"/>
      <c r="D33" s="58" t="str">
        <f>B14</f>
        <v>PLAYAS DE STA PONSA TC</v>
      </c>
      <c r="E33" s="59"/>
      <c r="F33" s="60"/>
      <c r="N33" s="40" t="s">
        <v>18</v>
      </c>
      <c r="O33" s="31"/>
      <c r="P33" s="32" t="str">
        <f>N14</f>
        <v>OPEN MARRATXI A</v>
      </c>
      <c r="Q33" s="32"/>
      <c r="R33" s="32"/>
      <c r="U33" s="147"/>
      <c r="V33" s="144"/>
    </row>
    <row r="34" spans="2:22" s="3" customFormat="1" ht="12.95" customHeight="1">
      <c r="U34" s="147"/>
      <c r="V34" s="144"/>
    </row>
    <row r="35" spans="2:22" s="3" customFormat="1" ht="12.95" customHeight="1">
      <c r="B35" s="42" t="s">
        <v>42</v>
      </c>
      <c r="C35" s="27"/>
      <c r="D35" s="28"/>
      <c r="N35" s="26" t="s">
        <v>42</v>
      </c>
      <c r="O35" s="27"/>
      <c r="P35" s="28"/>
      <c r="U35" s="147"/>
      <c r="V35" s="144"/>
    </row>
    <row r="36" spans="2:22" s="3" customFormat="1" ht="12.95" customHeight="1">
      <c r="B36" s="30" t="str">
        <f>B13</f>
        <v>CT MANACOR</v>
      </c>
      <c r="C36" s="55" t="s">
        <v>8</v>
      </c>
      <c r="D36" s="58" t="str">
        <f>B16</f>
        <v>OPEN MARRATXI B</v>
      </c>
      <c r="E36" s="59"/>
      <c r="F36" s="60"/>
      <c r="G36" s="56">
        <v>5</v>
      </c>
      <c r="H36" s="36">
        <v>0</v>
      </c>
      <c r="N36" s="30" t="str">
        <f>N13</f>
        <v>PRINCIPES DE ESPAÑA</v>
      </c>
      <c r="O36" s="55" t="s">
        <v>8</v>
      </c>
      <c r="P36" s="58" t="str">
        <f>N16</f>
        <v>CT LA SALLE</v>
      </c>
      <c r="Q36" s="59"/>
      <c r="R36" s="60"/>
      <c r="S36" s="56">
        <v>5</v>
      </c>
      <c r="T36" s="36">
        <v>0</v>
      </c>
      <c r="U36" s="147"/>
      <c r="V36" s="144"/>
    </row>
    <row r="37" spans="2:22" s="3" customFormat="1" ht="12.95" customHeight="1">
      <c r="B37" s="30" t="str">
        <f>B14</f>
        <v>PLAYAS DE STA PONSA TC</v>
      </c>
      <c r="C37" s="31" t="s">
        <v>8</v>
      </c>
      <c r="D37" s="58" t="str">
        <f>B15</f>
        <v>CT BELLAVISTA</v>
      </c>
      <c r="E37" s="59"/>
      <c r="F37" s="60"/>
      <c r="G37" s="36">
        <v>4</v>
      </c>
      <c r="H37" s="36">
        <v>1</v>
      </c>
      <c r="N37" s="30" t="str">
        <f>N14</f>
        <v>OPEN MARRATXI A</v>
      </c>
      <c r="O37" s="31" t="s">
        <v>8</v>
      </c>
      <c r="P37" s="58" t="str">
        <f>N15</f>
        <v>SPORTING TC</v>
      </c>
      <c r="Q37" s="59"/>
      <c r="R37" s="60"/>
      <c r="S37" s="36">
        <v>4</v>
      </c>
      <c r="T37" s="36">
        <v>1</v>
      </c>
      <c r="U37" s="147"/>
      <c r="V37" s="144"/>
    </row>
    <row r="38" spans="2:22" s="3" customFormat="1" ht="12.95" customHeight="1">
      <c r="B38" s="40" t="s">
        <v>18</v>
      </c>
      <c r="C38" s="31"/>
      <c r="D38" s="58" t="str">
        <f>B17</f>
        <v>CT PAGUERA</v>
      </c>
      <c r="E38" s="59"/>
      <c r="F38" s="60"/>
      <c r="N38" s="40" t="s">
        <v>18</v>
      </c>
      <c r="O38" s="31"/>
      <c r="P38" s="58" t="str">
        <f>N17</f>
        <v>CT ARENAL</v>
      </c>
      <c r="Q38" s="59"/>
      <c r="R38" s="60"/>
      <c r="U38" s="147"/>
      <c r="V38" s="144"/>
    </row>
    <row r="39" spans="2:22" s="3" customFormat="1" ht="12.95" customHeight="1">
      <c r="U39" s="147"/>
      <c r="V39" s="144"/>
    </row>
    <row r="40" spans="2:22" s="3" customFormat="1" ht="12.95" customHeight="1">
      <c r="B40" s="42" t="s">
        <v>43</v>
      </c>
      <c r="C40" s="27"/>
      <c r="D40" s="28"/>
      <c r="N40" s="26" t="s">
        <v>43</v>
      </c>
      <c r="O40" s="27"/>
      <c r="P40" s="28"/>
      <c r="U40" s="147"/>
      <c r="V40" s="144"/>
    </row>
    <row r="41" spans="2:22" s="3" customFormat="1" ht="12.95" customHeight="1">
      <c r="B41" s="30" t="str">
        <f>B16</f>
        <v>OPEN MARRATXI B</v>
      </c>
      <c r="C41" s="31" t="s">
        <v>8</v>
      </c>
      <c r="D41" s="58" t="str">
        <f>B14</f>
        <v>PLAYAS DE STA PONSA TC</v>
      </c>
      <c r="E41" s="59"/>
      <c r="F41" s="60"/>
      <c r="G41" s="36">
        <v>1</v>
      </c>
      <c r="H41" s="36">
        <v>4</v>
      </c>
      <c r="N41" s="30" t="str">
        <f>N16</f>
        <v>CT LA SALLE</v>
      </c>
      <c r="O41" s="31" t="s">
        <v>8</v>
      </c>
      <c r="P41" s="32" t="str">
        <f>N14</f>
        <v>OPEN MARRATXI A</v>
      </c>
      <c r="Q41" s="32"/>
      <c r="R41" s="32"/>
      <c r="S41" s="36">
        <v>1</v>
      </c>
      <c r="T41" s="36">
        <v>4</v>
      </c>
      <c r="U41" s="147"/>
      <c r="V41" s="144"/>
    </row>
    <row r="42" spans="2:22" s="3" customFormat="1" ht="12.95" customHeight="1">
      <c r="B42" s="30" t="str">
        <f>B17</f>
        <v>CT PAGUERA</v>
      </c>
      <c r="C42" s="31" t="s">
        <v>8</v>
      </c>
      <c r="D42" s="58" t="str">
        <f>B13</f>
        <v>CT MANACOR</v>
      </c>
      <c r="E42" s="59"/>
      <c r="F42" s="60"/>
      <c r="G42" s="36">
        <v>0</v>
      </c>
      <c r="H42" s="36">
        <v>5</v>
      </c>
      <c r="N42" s="30" t="str">
        <f>N17</f>
        <v>CT ARENAL</v>
      </c>
      <c r="O42" s="31" t="s">
        <v>8</v>
      </c>
      <c r="P42" s="61" t="str">
        <f>N13</f>
        <v>PRINCIPES DE ESPAÑA</v>
      </c>
      <c r="Q42" s="61"/>
      <c r="R42" s="61"/>
      <c r="S42" s="36"/>
      <c r="T42" s="36"/>
      <c r="U42" s="146">
        <v>43379</v>
      </c>
      <c r="V42" s="144"/>
    </row>
    <row r="43" spans="2:22" s="3" customFormat="1" ht="12.95" customHeight="1">
      <c r="B43" s="40" t="s">
        <v>18</v>
      </c>
      <c r="C43" s="31"/>
      <c r="D43" s="58" t="str">
        <f>B15</f>
        <v>CT BELLAVISTA</v>
      </c>
      <c r="E43" s="59"/>
      <c r="F43" s="60"/>
      <c r="N43" s="40" t="s">
        <v>18</v>
      </c>
      <c r="O43" s="31"/>
      <c r="P43" s="58" t="str">
        <f>N15</f>
        <v>SPORTING TC</v>
      </c>
      <c r="Q43" s="59"/>
      <c r="R43" s="60"/>
      <c r="U43" s="147"/>
      <c r="V43" s="144"/>
    </row>
    <row r="44" spans="2:22" s="3" customFormat="1" ht="12.95" customHeight="1">
      <c r="U44" s="147"/>
      <c r="V44" s="144"/>
    </row>
    <row r="45" spans="2:22" s="3" customFormat="1" ht="12.95" customHeight="1">
      <c r="B45" s="42" t="s">
        <v>44</v>
      </c>
      <c r="C45" s="27"/>
      <c r="D45" s="28"/>
      <c r="E45" s="29"/>
      <c r="F45"/>
      <c r="N45" s="26" t="s">
        <v>44</v>
      </c>
      <c r="O45" s="27"/>
      <c r="P45" s="28"/>
      <c r="Q45" s="29"/>
      <c r="R45"/>
      <c r="U45" s="147"/>
      <c r="V45" s="144"/>
    </row>
    <row r="46" spans="2:22" s="3" customFormat="1" ht="12.95" customHeight="1">
      <c r="B46" s="30" t="str">
        <f>B17</f>
        <v>CT PAGUERA</v>
      </c>
      <c r="C46" s="31" t="s">
        <v>8</v>
      </c>
      <c r="D46" s="58" t="str">
        <f>B14</f>
        <v>PLAYAS DE STA PONSA TC</v>
      </c>
      <c r="E46" s="59"/>
      <c r="F46" s="60"/>
      <c r="G46" s="36"/>
      <c r="H46" s="36"/>
      <c r="I46" s="157">
        <v>43254</v>
      </c>
      <c r="J46" s="158"/>
      <c r="N46" s="30" t="str">
        <f>N17</f>
        <v>CT ARENAL</v>
      </c>
      <c r="O46" s="31" t="s">
        <v>8</v>
      </c>
      <c r="P46" s="58" t="str">
        <f>N14</f>
        <v>OPEN MARRATXI A</v>
      </c>
      <c r="Q46" s="59"/>
      <c r="R46" s="60"/>
      <c r="S46" s="36"/>
      <c r="T46" s="36"/>
      <c r="U46" s="146" t="s">
        <v>96</v>
      </c>
      <c r="V46" s="144"/>
    </row>
    <row r="47" spans="2:22" s="3" customFormat="1" ht="12.95" customHeight="1">
      <c r="B47" s="30" t="str">
        <f>B16</f>
        <v>OPEN MARRATXI B</v>
      </c>
      <c r="C47" s="31" t="s">
        <v>8</v>
      </c>
      <c r="D47" s="58" t="str">
        <f>B15</f>
        <v>CT BELLAVISTA</v>
      </c>
      <c r="E47" s="59"/>
      <c r="F47" s="60"/>
      <c r="G47" s="36">
        <v>1</v>
      </c>
      <c r="H47" s="36">
        <v>4</v>
      </c>
      <c r="I47" s="157">
        <v>43233</v>
      </c>
      <c r="J47" s="158"/>
      <c r="N47" s="30" t="str">
        <f>N16</f>
        <v>CT LA SALLE</v>
      </c>
      <c r="O47" s="31" t="s">
        <v>8</v>
      </c>
      <c r="P47" s="58" t="str">
        <f>N15</f>
        <v>SPORTING TC</v>
      </c>
      <c r="Q47" s="59"/>
      <c r="R47" s="60"/>
      <c r="S47" s="36"/>
      <c r="T47" s="36"/>
      <c r="U47" s="147"/>
      <c r="V47" s="144"/>
    </row>
    <row r="48" spans="2:22" s="3" customFormat="1" ht="12.95" customHeight="1">
      <c r="B48" s="40" t="s">
        <v>18</v>
      </c>
      <c r="C48" s="31"/>
      <c r="D48" s="58" t="str">
        <f>B13</f>
        <v>CT MANACOR</v>
      </c>
      <c r="E48" s="59"/>
      <c r="F48" s="60"/>
      <c r="N48" s="40" t="s">
        <v>18</v>
      </c>
      <c r="O48" s="31"/>
      <c r="P48" s="58" t="str">
        <f>N13</f>
        <v>PRINCIPES DE ESPAÑA</v>
      </c>
      <c r="Q48" s="59"/>
      <c r="R48" s="60"/>
    </row>
    <row r="49" spans="2:22" s="3" customFormat="1" ht="12.95" customHeight="1">
      <c r="E49" s="29"/>
      <c r="F49"/>
      <c r="Q49" s="29"/>
      <c r="R49"/>
    </row>
    <row r="50" spans="2:22" s="3" customFormat="1" ht="12.95" customHeight="1">
      <c r="B50" s="42" t="s">
        <v>45</v>
      </c>
      <c r="C50" s="27"/>
      <c r="D50" s="28"/>
      <c r="N50" s="42" t="s">
        <v>45</v>
      </c>
      <c r="O50" s="27"/>
      <c r="P50" s="28"/>
    </row>
    <row r="51" spans="2:22" s="3" customFormat="1" ht="12.95" customHeight="1">
      <c r="B51" s="30" t="str">
        <f>B15</f>
        <v>CT BELLAVISTA</v>
      </c>
      <c r="C51" s="31" t="s">
        <v>8</v>
      </c>
      <c r="D51" s="58" t="str">
        <f>B17</f>
        <v>CT PAGUERA</v>
      </c>
      <c r="E51" s="59"/>
      <c r="F51" s="60"/>
      <c r="G51" s="36"/>
      <c r="H51" s="36"/>
      <c r="N51" s="30" t="str">
        <f>N15</f>
        <v>SPORTING TC</v>
      </c>
      <c r="O51" s="31" t="s">
        <v>8</v>
      </c>
      <c r="P51" s="58" t="str">
        <f>N17</f>
        <v>CT ARENAL</v>
      </c>
      <c r="Q51" s="59"/>
      <c r="R51" s="60"/>
      <c r="S51" s="36"/>
      <c r="T51" s="36"/>
    </row>
    <row r="52" spans="2:22" s="3" customFormat="1" ht="12.95" customHeight="1">
      <c r="B52" s="30" t="str">
        <f>B14</f>
        <v>PLAYAS DE STA PONSA TC</v>
      </c>
      <c r="C52" s="31" t="s">
        <v>8</v>
      </c>
      <c r="D52" s="58" t="str">
        <f>B13</f>
        <v>CT MANACOR</v>
      </c>
      <c r="E52" s="59"/>
      <c r="F52" s="60"/>
      <c r="G52" s="36"/>
      <c r="H52" s="36"/>
      <c r="N52" s="30" t="str">
        <f>N14</f>
        <v>OPEN MARRATXI A</v>
      </c>
      <c r="O52" s="31" t="s">
        <v>8</v>
      </c>
      <c r="P52" s="58" t="str">
        <f>N13</f>
        <v>PRINCIPES DE ESPAÑA</v>
      </c>
      <c r="Q52" s="59"/>
      <c r="R52" s="60"/>
      <c r="S52" s="36"/>
      <c r="T52" s="36"/>
      <c r="U52" s="146">
        <v>43260</v>
      </c>
      <c r="V52" s="146"/>
    </row>
    <row r="53" spans="2:22" s="3" customFormat="1" ht="12.95" customHeight="1">
      <c r="B53" s="40" t="s">
        <v>18</v>
      </c>
      <c r="C53" s="31"/>
      <c r="D53" s="58" t="str">
        <f>B16</f>
        <v>OPEN MARRATXI B</v>
      </c>
      <c r="E53" s="59"/>
      <c r="F53" s="60"/>
      <c r="N53" s="40" t="s">
        <v>18</v>
      </c>
      <c r="O53" s="31"/>
      <c r="P53" s="58" t="str">
        <f>N16</f>
        <v>CT LA SALLE</v>
      </c>
      <c r="Q53" s="59"/>
      <c r="R53" s="60"/>
    </row>
    <row r="54" spans="2:22" s="3" customFormat="1" ht="12.95" customHeight="1"/>
    <row r="55" spans="2:22" s="3" customFormat="1" ht="12.95" customHeight="1">
      <c r="B55" s="42" t="s">
        <v>75</v>
      </c>
      <c r="C55" s="27"/>
      <c r="D55" s="28"/>
      <c r="N55" s="42" t="s">
        <v>75</v>
      </c>
      <c r="O55" s="27"/>
      <c r="P55" s="28"/>
    </row>
    <row r="56" spans="2:22" s="3" customFormat="1" ht="12.95" customHeight="1">
      <c r="B56" s="30" t="str">
        <f>B13</f>
        <v>CT MANACOR</v>
      </c>
      <c r="C56" s="31" t="s">
        <v>8</v>
      </c>
      <c r="D56" s="58" t="str">
        <f>B15</f>
        <v>CT BELLAVISTA</v>
      </c>
      <c r="E56" s="59"/>
      <c r="F56" s="60"/>
      <c r="G56" s="36"/>
      <c r="H56" s="36"/>
      <c r="N56" s="30" t="s">
        <v>14</v>
      </c>
      <c r="O56" s="31" t="s">
        <v>8</v>
      </c>
      <c r="P56" s="58" t="s">
        <v>17</v>
      </c>
      <c r="Q56" s="59"/>
      <c r="R56" s="60"/>
      <c r="S56" s="36"/>
      <c r="T56" s="36"/>
    </row>
    <row r="57" spans="2:22" s="3" customFormat="1" ht="12.95" customHeight="1">
      <c r="B57" s="30" t="str">
        <f>B17</f>
        <v>CT PAGUERA</v>
      </c>
      <c r="C57" s="31" t="s">
        <v>8</v>
      </c>
      <c r="D57" s="58" t="str">
        <f>B16</f>
        <v>OPEN MARRATXI B</v>
      </c>
      <c r="E57" s="59"/>
      <c r="F57" s="60"/>
      <c r="G57" s="36"/>
      <c r="H57" s="36"/>
      <c r="N57" s="30" t="str">
        <f>N17</f>
        <v>CT ARENAL</v>
      </c>
      <c r="O57" s="31" t="s">
        <v>8</v>
      </c>
      <c r="P57" s="58" t="str">
        <f>N16</f>
        <v>CT LA SALLE</v>
      </c>
      <c r="Q57" s="59"/>
      <c r="R57" s="60"/>
      <c r="S57" s="36"/>
      <c r="T57" s="36"/>
    </row>
    <row r="58" spans="2:22" s="3" customFormat="1" ht="12.95" customHeight="1">
      <c r="B58" s="40" t="s">
        <v>18</v>
      </c>
      <c r="C58" s="31"/>
      <c r="D58" s="58" t="str">
        <f>B14</f>
        <v>PLAYAS DE STA PONSA TC</v>
      </c>
      <c r="E58" s="59"/>
      <c r="F58" s="60"/>
      <c r="N58" s="40" t="s">
        <v>18</v>
      </c>
      <c r="O58" s="31"/>
      <c r="P58" s="58" t="str">
        <f>N14</f>
        <v>OPEN MARRATXI A</v>
      </c>
      <c r="Q58" s="59"/>
      <c r="R58" s="60"/>
    </row>
    <row r="59" spans="2:22" s="3" customFormat="1" ht="12.95" customHeight="1"/>
    <row r="60" spans="2:22" s="3" customFormat="1" ht="12.95" customHeight="1">
      <c r="B60" s="26" t="s">
        <v>76</v>
      </c>
      <c r="C60" s="27"/>
      <c r="D60" s="28"/>
      <c r="N60" s="26" t="s">
        <v>76</v>
      </c>
      <c r="O60" s="27"/>
      <c r="P60" s="28"/>
    </row>
    <row r="61" spans="2:22" s="3" customFormat="1" ht="12.95" customHeight="1">
      <c r="B61" s="30" t="str">
        <f>B16</f>
        <v>OPEN MARRATXI B</v>
      </c>
      <c r="C61" s="31" t="s">
        <v>8</v>
      </c>
      <c r="D61" s="58" t="str">
        <f>B13</f>
        <v>CT MANACOR</v>
      </c>
      <c r="E61" s="59"/>
      <c r="F61" s="60"/>
      <c r="G61" s="36"/>
      <c r="H61" s="36"/>
      <c r="N61" s="30" t="str">
        <f>N16</f>
        <v>CT LA SALLE</v>
      </c>
      <c r="O61" s="31" t="s">
        <v>8</v>
      </c>
      <c r="P61" s="32" t="str">
        <f>N13</f>
        <v>PRINCIPES DE ESPAÑA</v>
      </c>
      <c r="Q61" s="32"/>
      <c r="R61" s="32"/>
      <c r="S61" s="36"/>
      <c r="T61" s="36"/>
    </row>
    <row r="62" spans="2:22" s="3" customFormat="1" ht="12.95" customHeight="1">
      <c r="B62" s="39" t="str">
        <f>B15</f>
        <v>CT BELLAVISTA</v>
      </c>
      <c r="C62" s="31" t="s">
        <v>8</v>
      </c>
      <c r="D62" s="58" t="str">
        <f>B14</f>
        <v>PLAYAS DE STA PONSA TC</v>
      </c>
      <c r="E62" s="59"/>
      <c r="F62" s="60"/>
      <c r="G62" s="36"/>
      <c r="H62" s="36"/>
      <c r="N62" s="39" t="str">
        <f>N15</f>
        <v>SPORTING TC</v>
      </c>
      <c r="O62" s="31" t="s">
        <v>8</v>
      </c>
      <c r="P62" s="61" t="str">
        <f>N14</f>
        <v>OPEN MARRATXI A</v>
      </c>
      <c r="Q62" s="61"/>
      <c r="R62" s="61"/>
      <c r="S62" s="36"/>
      <c r="T62" s="36"/>
    </row>
    <row r="63" spans="2:22" s="3" customFormat="1" ht="12.95" customHeight="1">
      <c r="B63" s="40" t="s">
        <v>18</v>
      </c>
      <c r="C63" s="31"/>
      <c r="D63" s="58" t="str">
        <f>B17</f>
        <v>CT PAGUERA</v>
      </c>
      <c r="E63" s="59"/>
      <c r="F63" s="60"/>
      <c r="N63" s="40" t="s">
        <v>18</v>
      </c>
      <c r="O63" s="31"/>
      <c r="P63" s="58" t="str">
        <f>N17</f>
        <v>CT ARENAL</v>
      </c>
      <c r="Q63" s="59"/>
      <c r="R63" s="60"/>
    </row>
    <row r="64" spans="2:22" s="3" customFormat="1" ht="12.95" customHeight="1"/>
    <row r="65" spans="2:21" s="3" customFormat="1" ht="12.95" customHeight="1">
      <c r="B65" s="42" t="s">
        <v>77</v>
      </c>
      <c r="C65" s="27"/>
      <c r="D65" s="28"/>
      <c r="N65" s="42" t="s">
        <v>77</v>
      </c>
      <c r="O65" s="27"/>
      <c r="P65" s="28"/>
    </row>
    <row r="66" spans="2:21" s="3" customFormat="1" ht="12.95" customHeight="1">
      <c r="B66" s="30" t="str">
        <f>B14</f>
        <v>PLAYAS DE STA PONSA TC</v>
      </c>
      <c r="C66" s="31" t="s">
        <v>8</v>
      </c>
      <c r="D66" s="58" t="str">
        <f>B16</f>
        <v>OPEN MARRATXI B</v>
      </c>
      <c r="E66" s="59"/>
      <c r="F66" s="60"/>
      <c r="G66" s="36"/>
      <c r="H66" s="36"/>
      <c r="N66" s="30" t="str">
        <f>N14</f>
        <v>OPEN MARRATXI A</v>
      </c>
      <c r="O66" s="31" t="s">
        <v>8</v>
      </c>
      <c r="P66" s="58" t="str">
        <f>N16</f>
        <v>CT LA SALLE</v>
      </c>
      <c r="Q66" s="59"/>
      <c r="R66" s="60"/>
      <c r="S66" s="36"/>
      <c r="T66" s="36"/>
    </row>
    <row r="67" spans="2:21" s="3" customFormat="1" ht="12.95" customHeight="1">
      <c r="B67" s="30" t="str">
        <f>B13</f>
        <v>CT MANACOR</v>
      </c>
      <c r="C67" s="31" t="s">
        <v>8</v>
      </c>
      <c r="D67" s="58" t="str">
        <f>B17</f>
        <v>CT PAGUERA</v>
      </c>
      <c r="E67" s="59"/>
      <c r="F67" s="60"/>
      <c r="G67" s="36"/>
      <c r="H67" s="36"/>
      <c r="N67" s="30" t="str">
        <f>N13</f>
        <v>PRINCIPES DE ESPAÑA</v>
      </c>
      <c r="O67" s="31" t="s">
        <v>8</v>
      </c>
      <c r="P67" s="58" t="str">
        <f>N17</f>
        <v>CT ARENAL</v>
      </c>
      <c r="Q67" s="59"/>
      <c r="R67" s="60"/>
      <c r="S67" s="36">
        <v>1</v>
      </c>
      <c r="T67" s="36">
        <v>4</v>
      </c>
      <c r="U67" s="148">
        <v>43211</v>
      </c>
    </row>
    <row r="68" spans="2:21" s="3" customFormat="1" ht="12.95" customHeight="1">
      <c r="B68" s="40" t="s">
        <v>18</v>
      </c>
      <c r="C68" s="31"/>
      <c r="D68" s="58" t="str">
        <f>B15</f>
        <v>CT BELLAVISTA</v>
      </c>
      <c r="E68" s="59"/>
      <c r="F68" s="60"/>
      <c r="N68" s="40" t="s">
        <v>18</v>
      </c>
      <c r="O68" s="31"/>
      <c r="P68" s="58" t="str">
        <f>N15</f>
        <v>SPORTING TC</v>
      </c>
      <c r="Q68" s="59"/>
      <c r="R68" s="60"/>
    </row>
    <row r="69" spans="2:21" s="3" customFormat="1" ht="12.95" customHeight="1"/>
    <row r="70" spans="2:21" s="3" customFormat="1" ht="12.95" customHeight="1"/>
    <row r="71" spans="2:21" s="3" customFormat="1" ht="15" customHeight="1">
      <c r="B71" s="128" t="s">
        <v>89</v>
      </c>
      <c r="C71" s="129"/>
      <c r="D71" s="28"/>
      <c r="E71" s="29"/>
      <c r="F71"/>
    </row>
    <row r="72" spans="2:21" s="3" customFormat="1" ht="15" customHeight="1">
      <c r="B72" s="131" t="s">
        <v>92</v>
      </c>
      <c r="C72" s="132" t="s">
        <v>8</v>
      </c>
      <c r="D72" s="151" t="s">
        <v>93</v>
      </c>
      <c r="E72" s="152"/>
      <c r="F72" s="153"/>
      <c r="G72" s="36"/>
      <c r="H72" s="36"/>
    </row>
    <row r="73" spans="2:21" s="3" customFormat="1" ht="15" customHeight="1">
      <c r="B73" s="30"/>
      <c r="C73" s="31"/>
      <c r="D73" s="58"/>
      <c r="E73" s="59"/>
      <c r="F73" s="60"/>
      <c r="G73" s="36"/>
      <c r="H73" s="36"/>
    </row>
    <row r="74" spans="2:21" s="3" customFormat="1" ht="12.95" customHeight="1"/>
    <row r="75" spans="2:21" s="3" customFormat="1" ht="12.95" customHeight="1"/>
    <row r="76" spans="2:21" s="3" customFormat="1" ht="12.95" customHeight="1"/>
    <row r="77" spans="2:21" s="3" customFormat="1" ht="12.95" customHeight="1"/>
    <row r="78" spans="2:21" s="3" customFormat="1" ht="12.95" customHeight="1"/>
    <row r="79" spans="2:21" s="3" customFormat="1" ht="12.95" customHeight="1"/>
    <row r="80" spans="2:21" s="3" customFormat="1" ht="12.95" customHeight="1"/>
    <row r="81" spans="5:16" s="3" customFormat="1" ht="12.95" customHeight="1"/>
    <row r="82" spans="5:16" s="3" customFormat="1" ht="12.95" customHeight="1"/>
    <row r="83" spans="5:16" s="3" customFormat="1" ht="12.95" customHeight="1"/>
    <row r="84" spans="5:16" s="3" customFormat="1" ht="12.95" customHeight="1"/>
    <row r="85" spans="5:16" s="3" customFormat="1" ht="12.95" customHeight="1"/>
    <row r="86" spans="5:16" s="3" customFormat="1" ht="12.95" customHeight="1"/>
    <row r="87" spans="5:16" s="3" customFormat="1" ht="12.95" customHeight="1"/>
    <row r="88" spans="5:16" s="3" customFormat="1" ht="12.95" customHeight="1">
      <c r="E88"/>
      <c r="F88"/>
      <c r="O88"/>
      <c r="P88"/>
    </row>
    <row r="89" spans="5:16" s="3" customFormat="1" ht="12.95" customHeight="1">
      <c r="E89"/>
      <c r="F89"/>
      <c r="G89"/>
      <c r="H89"/>
      <c r="I89"/>
      <c r="J89"/>
      <c r="K89"/>
      <c r="O89"/>
      <c r="P89"/>
    </row>
    <row r="90" spans="5:16" s="3" customFormat="1" ht="12.95" customHeight="1">
      <c r="E90"/>
      <c r="F90"/>
      <c r="G90"/>
      <c r="H90"/>
      <c r="I90"/>
      <c r="J90"/>
      <c r="K90"/>
      <c r="O90"/>
      <c r="P90"/>
    </row>
    <row r="91" spans="5:16" s="3" customFormat="1" ht="12.95" customHeight="1">
      <c r="E91"/>
      <c r="F91"/>
      <c r="G91"/>
      <c r="H91"/>
      <c r="I91"/>
      <c r="J91"/>
      <c r="K91"/>
      <c r="O91"/>
      <c r="P91"/>
    </row>
    <row r="92" spans="5:16" s="3" customFormat="1" ht="12.95" customHeight="1">
      <c r="E92"/>
      <c r="F92"/>
      <c r="G92"/>
      <c r="H92"/>
      <c r="I92"/>
      <c r="J92"/>
      <c r="K92"/>
      <c r="O92"/>
      <c r="P92"/>
    </row>
    <row r="93" spans="5:16" ht="12.95" customHeight="1"/>
    <row r="94" spans="5:16" ht="12.95" customHeight="1"/>
    <row r="95" spans="5:16" ht="12.95" customHeight="1"/>
    <row r="96" spans="5:16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</sheetData>
  <mergeCells count="7">
    <mergeCell ref="B12:C12"/>
    <mergeCell ref="N12:O12"/>
    <mergeCell ref="D72:F72"/>
    <mergeCell ref="P31:R31"/>
    <mergeCell ref="I46:J46"/>
    <mergeCell ref="I31:J31"/>
    <mergeCell ref="I47:J4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S93"/>
  <sheetViews>
    <sheetView topLeftCell="A7" workbookViewId="0">
      <selection activeCell="Q23" sqref="Q23"/>
    </sheetView>
  </sheetViews>
  <sheetFormatPr baseColWidth="10" defaultRowHeight="15"/>
  <cols>
    <col min="1" max="1" width="4.42578125" customWidth="1"/>
    <col min="2" max="2" width="20" customWidth="1"/>
    <col min="3" max="3" width="4.42578125" customWidth="1"/>
    <col min="4" max="9" width="6.7109375" customWidth="1"/>
    <col min="10" max="10" width="7.7109375" customWidth="1"/>
    <col min="11" max="11" width="21" customWidth="1"/>
    <col min="12" max="12" width="5.7109375" customWidth="1"/>
    <col min="13" max="13" width="6.28515625" customWidth="1"/>
    <col min="14" max="14" width="5" customWidth="1"/>
    <col min="15" max="15" width="9.140625" customWidth="1"/>
    <col min="16" max="17" width="6.7109375" customWidth="1"/>
    <col min="18" max="18" width="4.42578125" customWidth="1"/>
    <col min="19" max="24" width="6.7109375" customWidth="1"/>
    <col min="25" max="25" width="7.7109375" customWidth="1"/>
    <col min="256" max="256" width="3.7109375" customWidth="1"/>
    <col min="257" max="257" width="22.7109375" customWidth="1"/>
    <col min="258" max="258" width="3.85546875" customWidth="1"/>
    <col min="259" max="259" width="4" customWidth="1"/>
    <col min="260" max="260" width="3.5703125" customWidth="1"/>
    <col min="261" max="261" width="5" customWidth="1"/>
    <col min="262" max="262" width="4.42578125" customWidth="1"/>
    <col min="263" max="263" width="5.140625" customWidth="1"/>
    <col min="264" max="264" width="2.85546875" customWidth="1"/>
    <col min="265" max="265" width="23.7109375" customWidth="1"/>
    <col min="266" max="266" width="3" customWidth="1"/>
    <col min="267" max="267" width="22.7109375" customWidth="1"/>
    <col min="268" max="269" width="3.28515625" customWidth="1"/>
    <col min="270" max="270" width="2.85546875" customWidth="1"/>
    <col min="271" max="271" width="19.5703125" customWidth="1"/>
    <col min="272" max="272" width="2.7109375" customWidth="1"/>
    <col min="273" max="273" width="23" customWidth="1"/>
    <col min="274" max="274" width="3.42578125" customWidth="1"/>
    <col min="275" max="275" width="3.5703125" customWidth="1"/>
    <col min="512" max="512" width="3.7109375" customWidth="1"/>
    <col min="513" max="513" width="22.7109375" customWidth="1"/>
    <col min="514" max="514" width="3.85546875" customWidth="1"/>
    <col min="515" max="515" width="4" customWidth="1"/>
    <col min="516" max="516" width="3.5703125" customWidth="1"/>
    <col min="517" max="517" width="5" customWidth="1"/>
    <col min="518" max="518" width="4.42578125" customWidth="1"/>
    <col min="519" max="519" width="5.140625" customWidth="1"/>
    <col min="520" max="520" width="2.85546875" customWidth="1"/>
    <col min="521" max="521" width="23.7109375" customWidth="1"/>
    <col min="522" max="522" width="3" customWidth="1"/>
    <col min="523" max="523" width="22.7109375" customWidth="1"/>
    <col min="524" max="525" width="3.28515625" customWidth="1"/>
    <col min="526" max="526" width="2.85546875" customWidth="1"/>
    <col min="527" max="527" width="19.5703125" customWidth="1"/>
    <col min="528" max="528" width="2.7109375" customWidth="1"/>
    <col min="529" max="529" width="23" customWidth="1"/>
    <col min="530" max="530" width="3.42578125" customWidth="1"/>
    <col min="531" max="531" width="3.5703125" customWidth="1"/>
    <col min="768" max="768" width="3.7109375" customWidth="1"/>
    <col min="769" max="769" width="22.7109375" customWidth="1"/>
    <col min="770" max="770" width="3.85546875" customWidth="1"/>
    <col min="771" max="771" width="4" customWidth="1"/>
    <col min="772" max="772" width="3.5703125" customWidth="1"/>
    <col min="773" max="773" width="5" customWidth="1"/>
    <col min="774" max="774" width="4.42578125" customWidth="1"/>
    <col min="775" max="775" width="5.140625" customWidth="1"/>
    <col min="776" max="776" width="2.85546875" customWidth="1"/>
    <col min="777" max="777" width="23.7109375" customWidth="1"/>
    <col min="778" max="778" width="3" customWidth="1"/>
    <col min="779" max="779" width="22.7109375" customWidth="1"/>
    <col min="780" max="781" width="3.28515625" customWidth="1"/>
    <col min="782" max="782" width="2.85546875" customWidth="1"/>
    <col min="783" max="783" width="19.5703125" customWidth="1"/>
    <col min="784" max="784" width="2.7109375" customWidth="1"/>
    <col min="785" max="785" width="23" customWidth="1"/>
    <col min="786" max="786" width="3.42578125" customWidth="1"/>
    <col min="787" max="787" width="3.5703125" customWidth="1"/>
    <col min="1024" max="1024" width="3.7109375" customWidth="1"/>
    <col min="1025" max="1025" width="22.7109375" customWidth="1"/>
    <col min="1026" max="1026" width="3.85546875" customWidth="1"/>
    <col min="1027" max="1027" width="4" customWidth="1"/>
    <col min="1028" max="1028" width="3.5703125" customWidth="1"/>
    <col min="1029" max="1029" width="5" customWidth="1"/>
    <col min="1030" max="1030" width="4.42578125" customWidth="1"/>
    <col min="1031" max="1031" width="5.140625" customWidth="1"/>
    <col min="1032" max="1032" width="2.85546875" customWidth="1"/>
    <col min="1033" max="1033" width="23.7109375" customWidth="1"/>
    <col min="1034" max="1034" width="3" customWidth="1"/>
    <col min="1035" max="1035" width="22.7109375" customWidth="1"/>
    <col min="1036" max="1037" width="3.28515625" customWidth="1"/>
    <col min="1038" max="1038" width="2.85546875" customWidth="1"/>
    <col min="1039" max="1039" width="19.5703125" customWidth="1"/>
    <col min="1040" max="1040" width="2.7109375" customWidth="1"/>
    <col min="1041" max="1041" width="23" customWidth="1"/>
    <col min="1042" max="1042" width="3.42578125" customWidth="1"/>
    <col min="1043" max="1043" width="3.5703125" customWidth="1"/>
    <col min="1280" max="1280" width="3.7109375" customWidth="1"/>
    <col min="1281" max="1281" width="22.7109375" customWidth="1"/>
    <col min="1282" max="1282" width="3.85546875" customWidth="1"/>
    <col min="1283" max="1283" width="4" customWidth="1"/>
    <col min="1284" max="1284" width="3.5703125" customWidth="1"/>
    <col min="1285" max="1285" width="5" customWidth="1"/>
    <col min="1286" max="1286" width="4.42578125" customWidth="1"/>
    <col min="1287" max="1287" width="5.140625" customWidth="1"/>
    <col min="1288" max="1288" width="2.85546875" customWidth="1"/>
    <col min="1289" max="1289" width="23.7109375" customWidth="1"/>
    <col min="1290" max="1290" width="3" customWidth="1"/>
    <col min="1291" max="1291" width="22.7109375" customWidth="1"/>
    <col min="1292" max="1293" width="3.28515625" customWidth="1"/>
    <col min="1294" max="1294" width="2.85546875" customWidth="1"/>
    <col min="1295" max="1295" width="19.5703125" customWidth="1"/>
    <col min="1296" max="1296" width="2.7109375" customWidth="1"/>
    <col min="1297" max="1297" width="23" customWidth="1"/>
    <col min="1298" max="1298" width="3.42578125" customWidth="1"/>
    <col min="1299" max="1299" width="3.5703125" customWidth="1"/>
    <col min="1536" max="1536" width="3.7109375" customWidth="1"/>
    <col min="1537" max="1537" width="22.7109375" customWidth="1"/>
    <col min="1538" max="1538" width="3.85546875" customWidth="1"/>
    <col min="1539" max="1539" width="4" customWidth="1"/>
    <col min="1540" max="1540" width="3.5703125" customWidth="1"/>
    <col min="1541" max="1541" width="5" customWidth="1"/>
    <col min="1542" max="1542" width="4.42578125" customWidth="1"/>
    <col min="1543" max="1543" width="5.140625" customWidth="1"/>
    <col min="1544" max="1544" width="2.85546875" customWidth="1"/>
    <col min="1545" max="1545" width="23.7109375" customWidth="1"/>
    <col min="1546" max="1546" width="3" customWidth="1"/>
    <col min="1547" max="1547" width="22.7109375" customWidth="1"/>
    <col min="1548" max="1549" width="3.28515625" customWidth="1"/>
    <col min="1550" max="1550" width="2.85546875" customWidth="1"/>
    <col min="1551" max="1551" width="19.5703125" customWidth="1"/>
    <col min="1552" max="1552" width="2.7109375" customWidth="1"/>
    <col min="1553" max="1553" width="23" customWidth="1"/>
    <col min="1554" max="1554" width="3.42578125" customWidth="1"/>
    <col min="1555" max="1555" width="3.5703125" customWidth="1"/>
    <col min="1792" max="1792" width="3.7109375" customWidth="1"/>
    <col min="1793" max="1793" width="22.7109375" customWidth="1"/>
    <col min="1794" max="1794" width="3.85546875" customWidth="1"/>
    <col min="1795" max="1795" width="4" customWidth="1"/>
    <col min="1796" max="1796" width="3.5703125" customWidth="1"/>
    <col min="1797" max="1797" width="5" customWidth="1"/>
    <col min="1798" max="1798" width="4.42578125" customWidth="1"/>
    <col min="1799" max="1799" width="5.140625" customWidth="1"/>
    <col min="1800" max="1800" width="2.85546875" customWidth="1"/>
    <col min="1801" max="1801" width="23.7109375" customWidth="1"/>
    <col min="1802" max="1802" width="3" customWidth="1"/>
    <col min="1803" max="1803" width="22.7109375" customWidth="1"/>
    <col min="1804" max="1805" width="3.28515625" customWidth="1"/>
    <col min="1806" max="1806" width="2.85546875" customWidth="1"/>
    <col min="1807" max="1807" width="19.5703125" customWidth="1"/>
    <col min="1808" max="1808" width="2.7109375" customWidth="1"/>
    <col min="1809" max="1809" width="23" customWidth="1"/>
    <col min="1810" max="1810" width="3.42578125" customWidth="1"/>
    <col min="1811" max="1811" width="3.5703125" customWidth="1"/>
    <col min="2048" max="2048" width="3.7109375" customWidth="1"/>
    <col min="2049" max="2049" width="22.7109375" customWidth="1"/>
    <col min="2050" max="2050" width="3.85546875" customWidth="1"/>
    <col min="2051" max="2051" width="4" customWidth="1"/>
    <col min="2052" max="2052" width="3.5703125" customWidth="1"/>
    <col min="2053" max="2053" width="5" customWidth="1"/>
    <col min="2054" max="2054" width="4.42578125" customWidth="1"/>
    <col min="2055" max="2055" width="5.140625" customWidth="1"/>
    <col min="2056" max="2056" width="2.85546875" customWidth="1"/>
    <col min="2057" max="2057" width="23.7109375" customWidth="1"/>
    <col min="2058" max="2058" width="3" customWidth="1"/>
    <col min="2059" max="2059" width="22.7109375" customWidth="1"/>
    <col min="2060" max="2061" width="3.28515625" customWidth="1"/>
    <col min="2062" max="2062" width="2.85546875" customWidth="1"/>
    <col min="2063" max="2063" width="19.5703125" customWidth="1"/>
    <col min="2064" max="2064" width="2.7109375" customWidth="1"/>
    <col min="2065" max="2065" width="23" customWidth="1"/>
    <col min="2066" max="2066" width="3.42578125" customWidth="1"/>
    <col min="2067" max="2067" width="3.5703125" customWidth="1"/>
    <col min="2304" max="2304" width="3.7109375" customWidth="1"/>
    <col min="2305" max="2305" width="22.7109375" customWidth="1"/>
    <col min="2306" max="2306" width="3.85546875" customWidth="1"/>
    <col min="2307" max="2307" width="4" customWidth="1"/>
    <col min="2308" max="2308" width="3.5703125" customWidth="1"/>
    <col min="2309" max="2309" width="5" customWidth="1"/>
    <col min="2310" max="2310" width="4.42578125" customWidth="1"/>
    <col min="2311" max="2311" width="5.140625" customWidth="1"/>
    <col min="2312" max="2312" width="2.85546875" customWidth="1"/>
    <col min="2313" max="2313" width="23.7109375" customWidth="1"/>
    <col min="2314" max="2314" width="3" customWidth="1"/>
    <col min="2315" max="2315" width="22.7109375" customWidth="1"/>
    <col min="2316" max="2317" width="3.28515625" customWidth="1"/>
    <col min="2318" max="2318" width="2.85546875" customWidth="1"/>
    <col min="2319" max="2319" width="19.5703125" customWidth="1"/>
    <col min="2320" max="2320" width="2.7109375" customWidth="1"/>
    <col min="2321" max="2321" width="23" customWidth="1"/>
    <col min="2322" max="2322" width="3.42578125" customWidth="1"/>
    <col min="2323" max="2323" width="3.5703125" customWidth="1"/>
    <col min="2560" max="2560" width="3.7109375" customWidth="1"/>
    <col min="2561" max="2561" width="22.7109375" customWidth="1"/>
    <col min="2562" max="2562" width="3.85546875" customWidth="1"/>
    <col min="2563" max="2563" width="4" customWidth="1"/>
    <col min="2564" max="2564" width="3.5703125" customWidth="1"/>
    <col min="2565" max="2565" width="5" customWidth="1"/>
    <col min="2566" max="2566" width="4.42578125" customWidth="1"/>
    <col min="2567" max="2567" width="5.140625" customWidth="1"/>
    <col min="2568" max="2568" width="2.85546875" customWidth="1"/>
    <col min="2569" max="2569" width="23.7109375" customWidth="1"/>
    <col min="2570" max="2570" width="3" customWidth="1"/>
    <col min="2571" max="2571" width="22.7109375" customWidth="1"/>
    <col min="2572" max="2573" width="3.28515625" customWidth="1"/>
    <col min="2574" max="2574" width="2.85546875" customWidth="1"/>
    <col min="2575" max="2575" width="19.5703125" customWidth="1"/>
    <col min="2576" max="2576" width="2.7109375" customWidth="1"/>
    <col min="2577" max="2577" width="23" customWidth="1"/>
    <col min="2578" max="2578" width="3.42578125" customWidth="1"/>
    <col min="2579" max="2579" width="3.5703125" customWidth="1"/>
    <col min="2816" max="2816" width="3.7109375" customWidth="1"/>
    <col min="2817" max="2817" width="22.7109375" customWidth="1"/>
    <col min="2818" max="2818" width="3.85546875" customWidth="1"/>
    <col min="2819" max="2819" width="4" customWidth="1"/>
    <col min="2820" max="2820" width="3.5703125" customWidth="1"/>
    <col min="2821" max="2821" width="5" customWidth="1"/>
    <col min="2822" max="2822" width="4.42578125" customWidth="1"/>
    <col min="2823" max="2823" width="5.140625" customWidth="1"/>
    <col min="2824" max="2824" width="2.85546875" customWidth="1"/>
    <col min="2825" max="2825" width="23.7109375" customWidth="1"/>
    <col min="2826" max="2826" width="3" customWidth="1"/>
    <col min="2827" max="2827" width="22.7109375" customWidth="1"/>
    <col min="2828" max="2829" width="3.28515625" customWidth="1"/>
    <col min="2830" max="2830" width="2.85546875" customWidth="1"/>
    <col min="2831" max="2831" width="19.5703125" customWidth="1"/>
    <col min="2832" max="2832" width="2.7109375" customWidth="1"/>
    <col min="2833" max="2833" width="23" customWidth="1"/>
    <col min="2834" max="2834" width="3.42578125" customWidth="1"/>
    <col min="2835" max="2835" width="3.5703125" customWidth="1"/>
    <col min="3072" max="3072" width="3.7109375" customWidth="1"/>
    <col min="3073" max="3073" width="22.7109375" customWidth="1"/>
    <col min="3074" max="3074" width="3.85546875" customWidth="1"/>
    <col min="3075" max="3075" width="4" customWidth="1"/>
    <col min="3076" max="3076" width="3.5703125" customWidth="1"/>
    <col min="3077" max="3077" width="5" customWidth="1"/>
    <col min="3078" max="3078" width="4.42578125" customWidth="1"/>
    <col min="3079" max="3079" width="5.140625" customWidth="1"/>
    <col min="3080" max="3080" width="2.85546875" customWidth="1"/>
    <col min="3081" max="3081" width="23.7109375" customWidth="1"/>
    <col min="3082" max="3082" width="3" customWidth="1"/>
    <col min="3083" max="3083" width="22.7109375" customWidth="1"/>
    <col min="3084" max="3085" width="3.28515625" customWidth="1"/>
    <col min="3086" max="3086" width="2.85546875" customWidth="1"/>
    <col min="3087" max="3087" width="19.5703125" customWidth="1"/>
    <col min="3088" max="3088" width="2.7109375" customWidth="1"/>
    <col min="3089" max="3089" width="23" customWidth="1"/>
    <col min="3090" max="3090" width="3.42578125" customWidth="1"/>
    <col min="3091" max="3091" width="3.5703125" customWidth="1"/>
    <col min="3328" max="3328" width="3.7109375" customWidth="1"/>
    <col min="3329" max="3329" width="22.7109375" customWidth="1"/>
    <col min="3330" max="3330" width="3.85546875" customWidth="1"/>
    <col min="3331" max="3331" width="4" customWidth="1"/>
    <col min="3332" max="3332" width="3.5703125" customWidth="1"/>
    <col min="3333" max="3333" width="5" customWidth="1"/>
    <col min="3334" max="3334" width="4.42578125" customWidth="1"/>
    <col min="3335" max="3335" width="5.140625" customWidth="1"/>
    <col min="3336" max="3336" width="2.85546875" customWidth="1"/>
    <col min="3337" max="3337" width="23.7109375" customWidth="1"/>
    <col min="3338" max="3338" width="3" customWidth="1"/>
    <col min="3339" max="3339" width="22.7109375" customWidth="1"/>
    <col min="3340" max="3341" width="3.28515625" customWidth="1"/>
    <col min="3342" max="3342" width="2.85546875" customWidth="1"/>
    <col min="3343" max="3343" width="19.5703125" customWidth="1"/>
    <col min="3344" max="3344" width="2.7109375" customWidth="1"/>
    <col min="3345" max="3345" width="23" customWidth="1"/>
    <col min="3346" max="3346" width="3.42578125" customWidth="1"/>
    <col min="3347" max="3347" width="3.5703125" customWidth="1"/>
    <col min="3584" max="3584" width="3.7109375" customWidth="1"/>
    <col min="3585" max="3585" width="22.7109375" customWidth="1"/>
    <col min="3586" max="3586" width="3.85546875" customWidth="1"/>
    <col min="3587" max="3587" width="4" customWidth="1"/>
    <col min="3588" max="3588" width="3.5703125" customWidth="1"/>
    <col min="3589" max="3589" width="5" customWidth="1"/>
    <col min="3590" max="3590" width="4.42578125" customWidth="1"/>
    <col min="3591" max="3591" width="5.140625" customWidth="1"/>
    <col min="3592" max="3592" width="2.85546875" customWidth="1"/>
    <col min="3593" max="3593" width="23.7109375" customWidth="1"/>
    <col min="3594" max="3594" width="3" customWidth="1"/>
    <col min="3595" max="3595" width="22.7109375" customWidth="1"/>
    <col min="3596" max="3597" width="3.28515625" customWidth="1"/>
    <col min="3598" max="3598" width="2.85546875" customWidth="1"/>
    <col min="3599" max="3599" width="19.5703125" customWidth="1"/>
    <col min="3600" max="3600" width="2.7109375" customWidth="1"/>
    <col min="3601" max="3601" width="23" customWidth="1"/>
    <col min="3602" max="3602" width="3.42578125" customWidth="1"/>
    <col min="3603" max="3603" width="3.5703125" customWidth="1"/>
    <col min="3840" max="3840" width="3.7109375" customWidth="1"/>
    <col min="3841" max="3841" width="22.7109375" customWidth="1"/>
    <col min="3842" max="3842" width="3.85546875" customWidth="1"/>
    <col min="3843" max="3843" width="4" customWidth="1"/>
    <col min="3844" max="3844" width="3.5703125" customWidth="1"/>
    <col min="3845" max="3845" width="5" customWidth="1"/>
    <col min="3846" max="3846" width="4.42578125" customWidth="1"/>
    <col min="3847" max="3847" width="5.140625" customWidth="1"/>
    <col min="3848" max="3848" width="2.85546875" customWidth="1"/>
    <col min="3849" max="3849" width="23.7109375" customWidth="1"/>
    <col min="3850" max="3850" width="3" customWidth="1"/>
    <col min="3851" max="3851" width="22.7109375" customWidth="1"/>
    <col min="3852" max="3853" width="3.28515625" customWidth="1"/>
    <col min="3854" max="3854" width="2.85546875" customWidth="1"/>
    <col min="3855" max="3855" width="19.5703125" customWidth="1"/>
    <col min="3856" max="3856" width="2.7109375" customWidth="1"/>
    <col min="3857" max="3857" width="23" customWidth="1"/>
    <col min="3858" max="3858" width="3.42578125" customWidth="1"/>
    <col min="3859" max="3859" width="3.5703125" customWidth="1"/>
    <col min="4096" max="4096" width="3.7109375" customWidth="1"/>
    <col min="4097" max="4097" width="22.7109375" customWidth="1"/>
    <col min="4098" max="4098" width="3.85546875" customWidth="1"/>
    <col min="4099" max="4099" width="4" customWidth="1"/>
    <col min="4100" max="4100" width="3.5703125" customWidth="1"/>
    <col min="4101" max="4101" width="5" customWidth="1"/>
    <col min="4102" max="4102" width="4.42578125" customWidth="1"/>
    <col min="4103" max="4103" width="5.140625" customWidth="1"/>
    <col min="4104" max="4104" width="2.85546875" customWidth="1"/>
    <col min="4105" max="4105" width="23.7109375" customWidth="1"/>
    <col min="4106" max="4106" width="3" customWidth="1"/>
    <col min="4107" max="4107" width="22.7109375" customWidth="1"/>
    <col min="4108" max="4109" width="3.28515625" customWidth="1"/>
    <col min="4110" max="4110" width="2.85546875" customWidth="1"/>
    <col min="4111" max="4111" width="19.5703125" customWidth="1"/>
    <col min="4112" max="4112" width="2.7109375" customWidth="1"/>
    <col min="4113" max="4113" width="23" customWidth="1"/>
    <col min="4114" max="4114" width="3.42578125" customWidth="1"/>
    <col min="4115" max="4115" width="3.5703125" customWidth="1"/>
    <col min="4352" max="4352" width="3.7109375" customWidth="1"/>
    <col min="4353" max="4353" width="22.7109375" customWidth="1"/>
    <col min="4354" max="4354" width="3.85546875" customWidth="1"/>
    <col min="4355" max="4355" width="4" customWidth="1"/>
    <col min="4356" max="4356" width="3.5703125" customWidth="1"/>
    <col min="4357" max="4357" width="5" customWidth="1"/>
    <col min="4358" max="4358" width="4.42578125" customWidth="1"/>
    <col min="4359" max="4359" width="5.140625" customWidth="1"/>
    <col min="4360" max="4360" width="2.85546875" customWidth="1"/>
    <col min="4361" max="4361" width="23.7109375" customWidth="1"/>
    <col min="4362" max="4362" width="3" customWidth="1"/>
    <col min="4363" max="4363" width="22.7109375" customWidth="1"/>
    <col min="4364" max="4365" width="3.28515625" customWidth="1"/>
    <col min="4366" max="4366" width="2.85546875" customWidth="1"/>
    <col min="4367" max="4367" width="19.5703125" customWidth="1"/>
    <col min="4368" max="4368" width="2.7109375" customWidth="1"/>
    <col min="4369" max="4369" width="23" customWidth="1"/>
    <col min="4370" max="4370" width="3.42578125" customWidth="1"/>
    <col min="4371" max="4371" width="3.5703125" customWidth="1"/>
    <col min="4608" max="4608" width="3.7109375" customWidth="1"/>
    <col min="4609" max="4609" width="22.7109375" customWidth="1"/>
    <col min="4610" max="4610" width="3.85546875" customWidth="1"/>
    <col min="4611" max="4611" width="4" customWidth="1"/>
    <col min="4612" max="4612" width="3.5703125" customWidth="1"/>
    <col min="4613" max="4613" width="5" customWidth="1"/>
    <col min="4614" max="4614" width="4.42578125" customWidth="1"/>
    <col min="4615" max="4615" width="5.140625" customWidth="1"/>
    <col min="4616" max="4616" width="2.85546875" customWidth="1"/>
    <col min="4617" max="4617" width="23.7109375" customWidth="1"/>
    <col min="4618" max="4618" width="3" customWidth="1"/>
    <col min="4619" max="4619" width="22.7109375" customWidth="1"/>
    <col min="4620" max="4621" width="3.28515625" customWidth="1"/>
    <col min="4622" max="4622" width="2.85546875" customWidth="1"/>
    <col min="4623" max="4623" width="19.5703125" customWidth="1"/>
    <col min="4624" max="4624" width="2.7109375" customWidth="1"/>
    <col min="4625" max="4625" width="23" customWidth="1"/>
    <col min="4626" max="4626" width="3.42578125" customWidth="1"/>
    <col min="4627" max="4627" width="3.5703125" customWidth="1"/>
    <col min="4864" max="4864" width="3.7109375" customWidth="1"/>
    <col min="4865" max="4865" width="22.7109375" customWidth="1"/>
    <col min="4866" max="4866" width="3.85546875" customWidth="1"/>
    <col min="4867" max="4867" width="4" customWidth="1"/>
    <col min="4868" max="4868" width="3.5703125" customWidth="1"/>
    <col min="4869" max="4869" width="5" customWidth="1"/>
    <col min="4870" max="4870" width="4.42578125" customWidth="1"/>
    <col min="4871" max="4871" width="5.140625" customWidth="1"/>
    <col min="4872" max="4872" width="2.85546875" customWidth="1"/>
    <col min="4873" max="4873" width="23.7109375" customWidth="1"/>
    <col min="4874" max="4874" width="3" customWidth="1"/>
    <col min="4875" max="4875" width="22.7109375" customWidth="1"/>
    <col min="4876" max="4877" width="3.28515625" customWidth="1"/>
    <col min="4878" max="4878" width="2.85546875" customWidth="1"/>
    <col min="4879" max="4879" width="19.5703125" customWidth="1"/>
    <col min="4880" max="4880" width="2.7109375" customWidth="1"/>
    <col min="4881" max="4881" width="23" customWidth="1"/>
    <col min="4882" max="4882" width="3.42578125" customWidth="1"/>
    <col min="4883" max="4883" width="3.5703125" customWidth="1"/>
    <col min="5120" max="5120" width="3.7109375" customWidth="1"/>
    <col min="5121" max="5121" width="22.7109375" customWidth="1"/>
    <col min="5122" max="5122" width="3.85546875" customWidth="1"/>
    <col min="5123" max="5123" width="4" customWidth="1"/>
    <col min="5124" max="5124" width="3.5703125" customWidth="1"/>
    <col min="5125" max="5125" width="5" customWidth="1"/>
    <col min="5126" max="5126" width="4.42578125" customWidth="1"/>
    <col min="5127" max="5127" width="5.140625" customWidth="1"/>
    <col min="5128" max="5128" width="2.85546875" customWidth="1"/>
    <col min="5129" max="5129" width="23.7109375" customWidth="1"/>
    <col min="5130" max="5130" width="3" customWidth="1"/>
    <col min="5131" max="5131" width="22.7109375" customWidth="1"/>
    <col min="5132" max="5133" width="3.28515625" customWidth="1"/>
    <col min="5134" max="5134" width="2.85546875" customWidth="1"/>
    <col min="5135" max="5135" width="19.5703125" customWidth="1"/>
    <col min="5136" max="5136" width="2.7109375" customWidth="1"/>
    <col min="5137" max="5137" width="23" customWidth="1"/>
    <col min="5138" max="5138" width="3.42578125" customWidth="1"/>
    <col min="5139" max="5139" width="3.5703125" customWidth="1"/>
    <col min="5376" max="5376" width="3.7109375" customWidth="1"/>
    <col min="5377" max="5377" width="22.7109375" customWidth="1"/>
    <col min="5378" max="5378" width="3.85546875" customWidth="1"/>
    <col min="5379" max="5379" width="4" customWidth="1"/>
    <col min="5380" max="5380" width="3.5703125" customWidth="1"/>
    <col min="5381" max="5381" width="5" customWidth="1"/>
    <col min="5382" max="5382" width="4.42578125" customWidth="1"/>
    <col min="5383" max="5383" width="5.140625" customWidth="1"/>
    <col min="5384" max="5384" width="2.85546875" customWidth="1"/>
    <col min="5385" max="5385" width="23.7109375" customWidth="1"/>
    <col min="5386" max="5386" width="3" customWidth="1"/>
    <col min="5387" max="5387" width="22.7109375" customWidth="1"/>
    <col min="5388" max="5389" width="3.28515625" customWidth="1"/>
    <col min="5390" max="5390" width="2.85546875" customWidth="1"/>
    <col min="5391" max="5391" width="19.5703125" customWidth="1"/>
    <col min="5392" max="5392" width="2.7109375" customWidth="1"/>
    <col min="5393" max="5393" width="23" customWidth="1"/>
    <col min="5394" max="5394" width="3.42578125" customWidth="1"/>
    <col min="5395" max="5395" width="3.5703125" customWidth="1"/>
    <col min="5632" max="5632" width="3.7109375" customWidth="1"/>
    <col min="5633" max="5633" width="22.7109375" customWidth="1"/>
    <col min="5634" max="5634" width="3.85546875" customWidth="1"/>
    <col min="5635" max="5635" width="4" customWidth="1"/>
    <col min="5636" max="5636" width="3.5703125" customWidth="1"/>
    <col min="5637" max="5637" width="5" customWidth="1"/>
    <col min="5638" max="5638" width="4.42578125" customWidth="1"/>
    <col min="5639" max="5639" width="5.140625" customWidth="1"/>
    <col min="5640" max="5640" width="2.85546875" customWidth="1"/>
    <col min="5641" max="5641" width="23.7109375" customWidth="1"/>
    <col min="5642" max="5642" width="3" customWidth="1"/>
    <col min="5643" max="5643" width="22.7109375" customWidth="1"/>
    <col min="5644" max="5645" width="3.28515625" customWidth="1"/>
    <col min="5646" max="5646" width="2.85546875" customWidth="1"/>
    <col min="5647" max="5647" width="19.5703125" customWidth="1"/>
    <col min="5648" max="5648" width="2.7109375" customWidth="1"/>
    <col min="5649" max="5649" width="23" customWidth="1"/>
    <col min="5650" max="5650" width="3.42578125" customWidth="1"/>
    <col min="5651" max="5651" width="3.5703125" customWidth="1"/>
    <col min="5888" max="5888" width="3.7109375" customWidth="1"/>
    <col min="5889" max="5889" width="22.7109375" customWidth="1"/>
    <col min="5890" max="5890" width="3.85546875" customWidth="1"/>
    <col min="5891" max="5891" width="4" customWidth="1"/>
    <col min="5892" max="5892" width="3.5703125" customWidth="1"/>
    <col min="5893" max="5893" width="5" customWidth="1"/>
    <col min="5894" max="5894" width="4.42578125" customWidth="1"/>
    <col min="5895" max="5895" width="5.140625" customWidth="1"/>
    <col min="5896" max="5896" width="2.85546875" customWidth="1"/>
    <col min="5897" max="5897" width="23.7109375" customWidth="1"/>
    <col min="5898" max="5898" width="3" customWidth="1"/>
    <col min="5899" max="5899" width="22.7109375" customWidth="1"/>
    <col min="5900" max="5901" width="3.28515625" customWidth="1"/>
    <col min="5902" max="5902" width="2.85546875" customWidth="1"/>
    <col min="5903" max="5903" width="19.5703125" customWidth="1"/>
    <col min="5904" max="5904" width="2.7109375" customWidth="1"/>
    <col min="5905" max="5905" width="23" customWidth="1"/>
    <col min="5906" max="5906" width="3.42578125" customWidth="1"/>
    <col min="5907" max="5907" width="3.5703125" customWidth="1"/>
    <col min="6144" max="6144" width="3.7109375" customWidth="1"/>
    <col min="6145" max="6145" width="22.7109375" customWidth="1"/>
    <col min="6146" max="6146" width="3.85546875" customWidth="1"/>
    <col min="6147" max="6147" width="4" customWidth="1"/>
    <col min="6148" max="6148" width="3.5703125" customWidth="1"/>
    <col min="6149" max="6149" width="5" customWidth="1"/>
    <col min="6150" max="6150" width="4.42578125" customWidth="1"/>
    <col min="6151" max="6151" width="5.140625" customWidth="1"/>
    <col min="6152" max="6152" width="2.85546875" customWidth="1"/>
    <col min="6153" max="6153" width="23.7109375" customWidth="1"/>
    <col min="6154" max="6154" width="3" customWidth="1"/>
    <col min="6155" max="6155" width="22.7109375" customWidth="1"/>
    <col min="6156" max="6157" width="3.28515625" customWidth="1"/>
    <col min="6158" max="6158" width="2.85546875" customWidth="1"/>
    <col min="6159" max="6159" width="19.5703125" customWidth="1"/>
    <col min="6160" max="6160" width="2.7109375" customWidth="1"/>
    <col min="6161" max="6161" width="23" customWidth="1"/>
    <col min="6162" max="6162" width="3.42578125" customWidth="1"/>
    <col min="6163" max="6163" width="3.5703125" customWidth="1"/>
    <col min="6400" max="6400" width="3.7109375" customWidth="1"/>
    <col min="6401" max="6401" width="22.7109375" customWidth="1"/>
    <col min="6402" max="6402" width="3.85546875" customWidth="1"/>
    <col min="6403" max="6403" width="4" customWidth="1"/>
    <col min="6404" max="6404" width="3.5703125" customWidth="1"/>
    <col min="6405" max="6405" width="5" customWidth="1"/>
    <col min="6406" max="6406" width="4.42578125" customWidth="1"/>
    <col min="6407" max="6407" width="5.140625" customWidth="1"/>
    <col min="6408" max="6408" width="2.85546875" customWidth="1"/>
    <col min="6409" max="6409" width="23.7109375" customWidth="1"/>
    <col min="6410" max="6410" width="3" customWidth="1"/>
    <col min="6411" max="6411" width="22.7109375" customWidth="1"/>
    <col min="6412" max="6413" width="3.28515625" customWidth="1"/>
    <col min="6414" max="6414" width="2.85546875" customWidth="1"/>
    <col min="6415" max="6415" width="19.5703125" customWidth="1"/>
    <col min="6416" max="6416" width="2.7109375" customWidth="1"/>
    <col min="6417" max="6417" width="23" customWidth="1"/>
    <col min="6418" max="6418" width="3.42578125" customWidth="1"/>
    <col min="6419" max="6419" width="3.5703125" customWidth="1"/>
    <col min="6656" max="6656" width="3.7109375" customWidth="1"/>
    <col min="6657" max="6657" width="22.7109375" customWidth="1"/>
    <col min="6658" max="6658" width="3.85546875" customWidth="1"/>
    <col min="6659" max="6659" width="4" customWidth="1"/>
    <col min="6660" max="6660" width="3.5703125" customWidth="1"/>
    <col min="6661" max="6661" width="5" customWidth="1"/>
    <col min="6662" max="6662" width="4.42578125" customWidth="1"/>
    <col min="6663" max="6663" width="5.140625" customWidth="1"/>
    <col min="6664" max="6664" width="2.85546875" customWidth="1"/>
    <col min="6665" max="6665" width="23.7109375" customWidth="1"/>
    <col min="6666" max="6666" width="3" customWidth="1"/>
    <col min="6667" max="6667" width="22.7109375" customWidth="1"/>
    <col min="6668" max="6669" width="3.28515625" customWidth="1"/>
    <col min="6670" max="6670" width="2.85546875" customWidth="1"/>
    <col min="6671" max="6671" width="19.5703125" customWidth="1"/>
    <col min="6672" max="6672" width="2.7109375" customWidth="1"/>
    <col min="6673" max="6673" width="23" customWidth="1"/>
    <col min="6674" max="6674" width="3.42578125" customWidth="1"/>
    <col min="6675" max="6675" width="3.5703125" customWidth="1"/>
    <col min="6912" max="6912" width="3.7109375" customWidth="1"/>
    <col min="6913" max="6913" width="22.7109375" customWidth="1"/>
    <col min="6914" max="6914" width="3.85546875" customWidth="1"/>
    <col min="6915" max="6915" width="4" customWidth="1"/>
    <col min="6916" max="6916" width="3.5703125" customWidth="1"/>
    <col min="6917" max="6917" width="5" customWidth="1"/>
    <col min="6918" max="6918" width="4.42578125" customWidth="1"/>
    <col min="6919" max="6919" width="5.140625" customWidth="1"/>
    <col min="6920" max="6920" width="2.85546875" customWidth="1"/>
    <col min="6921" max="6921" width="23.7109375" customWidth="1"/>
    <col min="6922" max="6922" width="3" customWidth="1"/>
    <col min="6923" max="6923" width="22.7109375" customWidth="1"/>
    <col min="6924" max="6925" width="3.28515625" customWidth="1"/>
    <col min="6926" max="6926" width="2.85546875" customWidth="1"/>
    <col min="6927" max="6927" width="19.5703125" customWidth="1"/>
    <col min="6928" max="6928" width="2.7109375" customWidth="1"/>
    <col min="6929" max="6929" width="23" customWidth="1"/>
    <col min="6930" max="6930" width="3.42578125" customWidth="1"/>
    <col min="6931" max="6931" width="3.5703125" customWidth="1"/>
    <col min="7168" max="7168" width="3.7109375" customWidth="1"/>
    <col min="7169" max="7169" width="22.7109375" customWidth="1"/>
    <col min="7170" max="7170" width="3.85546875" customWidth="1"/>
    <col min="7171" max="7171" width="4" customWidth="1"/>
    <col min="7172" max="7172" width="3.5703125" customWidth="1"/>
    <col min="7173" max="7173" width="5" customWidth="1"/>
    <col min="7174" max="7174" width="4.42578125" customWidth="1"/>
    <col min="7175" max="7175" width="5.140625" customWidth="1"/>
    <col min="7176" max="7176" width="2.85546875" customWidth="1"/>
    <col min="7177" max="7177" width="23.7109375" customWidth="1"/>
    <col min="7178" max="7178" width="3" customWidth="1"/>
    <col min="7179" max="7179" width="22.7109375" customWidth="1"/>
    <col min="7180" max="7181" width="3.28515625" customWidth="1"/>
    <col min="7182" max="7182" width="2.85546875" customWidth="1"/>
    <col min="7183" max="7183" width="19.5703125" customWidth="1"/>
    <col min="7184" max="7184" width="2.7109375" customWidth="1"/>
    <col min="7185" max="7185" width="23" customWidth="1"/>
    <col min="7186" max="7186" width="3.42578125" customWidth="1"/>
    <col min="7187" max="7187" width="3.5703125" customWidth="1"/>
    <col min="7424" max="7424" width="3.7109375" customWidth="1"/>
    <col min="7425" max="7425" width="22.7109375" customWidth="1"/>
    <col min="7426" max="7426" width="3.85546875" customWidth="1"/>
    <col min="7427" max="7427" width="4" customWidth="1"/>
    <col min="7428" max="7428" width="3.5703125" customWidth="1"/>
    <col min="7429" max="7429" width="5" customWidth="1"/>
    <col min="7430" max="7430" width="4.42578125" customWidth="1"/>
    <col min="7431" max="7431" width="5.140625" customWidth="1"/>
    <col min="7432" max="7432" width="2.85546875" customWidth="1"/>
    <col min="7433" max="7433" width="23.7109375" customWidth="1"/>
    <col min="7434" max="7434" width="3" customWidth="1"/>
    <col min="7435" max="7435" width="22.7109375" customWidth="1"/>
    <col min="7436" max="7437" width="3.28515625" customWidth="1"/>
    <col min="7438" max="7438" width="2.85546875" customWidth="1"/>
    <col min="7439" max="7439" width="19.5703125" customWidth="1"/>
    <col min="7440" max="7440" width="2.7109375" customWidth="1"/>
    <col min="7441" max="7441" width="23" customWidth="1"/>
    <col min="7442" max="7442" width="3.42578125" customWidth="1"/>
    <col min="7443" max="7443" width="3.5703125" customWidth="1"/>
    <col min="7680" max="7680" width="3.7109375" customWidth="1"/>
    <col min="7681" max="7681" width="22.7109375" customWidth="1"/>
    <col min="7682" max="7682" width="3.85546875" customWidth="1"/>
    <col min="7683" max="7683" width="4" customWidth="1"/>
    <col min="7684" max="7684" width="3.5703125" customWidth="1"/>
    <col min="7685" max="7685" width="5" customWidth="1"/>
    <col min="7686" max="7686" width="4.42578125" customWidth="1"/>
    <col min="7687" max="7687" width="5.140625" customWidth="1"/>
    <col min="7688" max="7688" width="2.85546875" customWidth="1"/>
    <col min="7689" max="7689" width="23.7109375" customWidth="1"/>
    <col min="7690" max="7690" width="3" customWidth="1"/>
    <col min="7691" max="7691" width="22.7109375" customWidth="1"/>
    <col min="7692" max="7693" width="3.28515625" customWidth="1"/>
    <col min="7694" max="7694" width="2.85546875" customWidth="1"/>
    <col min="7695" max="7695" width="19.5703125" customWidth="1"/>
    <col min="7696" max="7696" width="2.7109375" customWidth="1"/>
    <col min="7697" max="7697" width="23" customWidth="1"/>
    <col min="7698" max="7698" width="3.42578125" customWidth="1"/>
    <col min="7699" max="7699" width="3.5703125" customWidth="1"/>
    <col min="7936" max="7936" width="3.7109375" customWidth="1"/>
    <col min="7937" max="7937" width="22.7109375" customWidth="1"/>
    <col min="7938" max="7938" width="3.85546875" customWidth="1"/>
    <col min="7939" max="7939" width="4" customWidth="1"/>
    <col min="7940" max="7940" width="3.5703125" customWidth="1"/>
    <col min="7941" max="7941" width="5" customWidth="1"/>
    <col min="7942" max="7942" width="4.42578125" customWidth="1"/>
    <col min="7943" max="7943" width="5.140625" customWidth="1"/>
    <col min="7944" max="7944" width="2.85546875" customWidth="1"/>
    <col min="7945" max="7945" width="23.7109375" customWidth="1"/>
    <col min="7946" max="7946" width="3" customWidth="1"/>
    <col min="7947" max="7947" width="22.7109375" customWidth="1"/>
    <col min="7948" max="7949" width="3.28515625" customWidth="1"/>
    <col min="7950" max="7950" width="2.85546875" customWidth="1"/>
    <col min="7951" max="7951" width="19.5703125" customWidth="1"/>
    <col min="7952" max="7952" width="2.7109375" customWidth="1"/>
    <col min="7953" max="7953" width="23" customWidth="1"/>
    <col min="7954" max="7954" width="3.42578125" customWidth="1"/>
    <col min="7955" max="7955" width="3.5703125" customWidth="1"/>
    <col min="8192" max="8192" width="3.7109375" customWidth="1"/>
    <col min="8193" max="8193" width="22.7109375" customWidth="1"/>
    <col min="8194" max="8194" width="3.85546875" customWidth="1"/>
    <col min="8195" max="8195" width="4" customWidth="1"/>
    <col min="8196" max="8196" width="3.5703125" customWidth="1"/>
    <col min="8197" max="8197" width="5" customWidth="1"/>
    <col min="8198" max="8198" width="4.42578125" customWidth="1"/>
    <col min="8199" max="8199" width="5.140625" customWidth="1"/>
    <col min="8200" max="8200" width="2.85546875" customWidth="1"/>
    <col min="8201" max="8201" width="23.7109375" customWidth="1"/>
    <col min="8202" max="8202" width="3" customWidth="1"/>
    <col min="8203" max="8203" width="22.7109375" customWidth="1"/>
    <col min="8204" max="8205" width="3.28515625" customWidth="1"/>
    <col min="8206" max="8206" width="2.85546875" customWidth="1"/>
    <col min="8207" max="8207" width="19.5703125" customWidth="1"/>
    <col min="8208" max="8208" width="2.7109375" customWidth="1"/>
    <col min="8209" max="8209" width="23" customWidth="1"/>
    <col min="8210" max="8210" width="3.42578125" customWidth="1"/>
    <col min="8211" max="8211" width="3.5703125" customWidth="1"/>
    <col min="8448" max="8448" width="3.7109375" customWidth="1"/>
    <col min="8449" max="8449" width="22.7109375" customWidth="1"/>
    <col min="8450" max="8450" width="3.85546875" customWidth="1"/>
    <col min="8451" max="8451" width="4" customWidth="1"/>
    <col min="8452" max="8452" width="3.5703125" customWidth="1"/>
    <col min="8453" max="8453" width="5" customWidth="1"/>
    <col min="8454" max="8454" width="4.42578125" customWidth="1"/>
    <col min="8455" max="8455" width="5.140625" customWidth="1"/>
    <col min="8456" max="8456" width="2.85546875" customWidth="1"/>
    <col min="8457" max="8457" width="23.7109375" customWidth="1"/>
    <col min="8458" max="8458" width="3" customWidth="1"/>
    <col min="8459" max="8459" width="22.7109375" customWidth="1"/>
    <col min="8460" max="8461" width="3.28515625" customWidth="1"/>
    <col min="8462" max="8462" width="2.85546875" customWidth="1"/>
    <col min="8463" max="8463" width="19.5703125" customWidth="1"/>
    <col min="8464" max="8464" width="2.7109375" customWidth="1"/>
    <col min="8465" max="8465" width="23" customWidth="1"/>
    <col min="8466" max="8466" width="3.42578125" customWidth="1"/>
    <col min="8467" max="8467" width="3.5703125" customWidth="1"/>
    <col min="8704" max="8704" width="3.7109375" customWidth="1"/>
    <col min="8705" max="8705" width="22.7109375" customWidth="1"/>
    <col min="8706" max="8706" width="3.85546875" customWidth="1"/>
    <col min="8707" max="8707" width="4" customWidth="1"/>
    <col min="8708" max="8708" width="3.5703125" customWidth="1"/>
    <col min="8709" max="8709" width="5" customWidth="1"/>
    <col min="8710" max="8710" width="4.42578125" customWidth="1"/>
    <col min="8711" max="8711" width="5.140625" customWidth="1"/>
    <col min="8712" max="8712" width="2.85546875" customWidth="1"/>
    <col min="8713" max="8713" width="23.7109375" customWidth="1"/>
    <col min="8714" max="8714" width="3" customWidth="1"/>
    <col min="8715" max="8715" width="22.7109375" customWidth="1"/>
    <col min="8716" max="8717" width="3.28515625" customWidth="1"/>
    <col min="8718" max="8718" width="2.85546875" customWidth="1"/>
    <col min="8719" max="8719" width="19.5703125" customWidth="1"/>
    <col min="8720" max="8720" width="2.7109375" customWidth="1"/>
    <col min="8721" max="8721" width="23" customWidth="1"/>
    <col min="8722" max="8722" width="3.42578125" customWidth="1"/>
    <col min="8723" max="8723" width="3.5703125" customWidth="1"/>
    <col min="8960" max="8960" width="3.7109375" customWidth="1"/>
    <col min="8961" max="8961" width="22.7109375" customWidth="1"/>
    <col min="8962" max="8962" width="3.85546875" customWidth="1"/>
    <col min="8963" max="8963" width="4" customWidth="1"/>
    <col min="8964" max="8964" width="3.5703125" customWidth="1"/>
    <col min="8965" max="8965" width="5" customWidth="1"/>
    <col min="8966" max="8966" width="4.42578125" customWidth="1"/>
    <col min="8967" max="8967" width="5.140625" customWidth="1"/>
    <col min="8968" max="8968" width="2.85546875" customWidth="1"/>
    <col min="8969" max="8969" width="23.7109375" customWidth="1"/>
    <col min="8970" max="8970" width="3" customWidth="1"/>
    <col min="8971" max="8971" width="22.7109375" customWidth="1"/>
    <col min="8972" max="8973" width="3.28515625" customWidth="1"/>
    <col min="8974" max="8974" width="2.85546875" customWidth="1"/>
    <col min="8975" max="8975" width="19.5703125" customWidth="1"/>
    <col min="8976" max="8976" width="2.7109375" customWidth="1"/>
    <col min="8977" max="8977" width="23" customWidth="1"/>
    <col min="8978" max="8978" width="3.42578125" customWidth="1"/>
    <col min="8979" max="8979" width="3.5703125" customWidth="1"/>
    <col min="9216" max="9216" width="3.7109375" customWidth="1"/>
    <col min="9217" max="9217" width="22.7109375" customWidth="1"/>
    <col min="9218" max="9218" width="3.85546875" customWidth="1"/>
    <col min="9219" max="9219" width="4" customWidth="1"/>
    <col min="9220" max="9220" width="3.5703125" customWidth="1"/>
    <col min="9221" max="9221" width="5" customWidth="1"/>
    <col min="9222" max="9222" width="4.42578125" customWidth="1"/>
    <col min="9223" max="9223" width="5.140625" customWidth="1"/>
    <col min="9224" max="9224" width="2.85546875" customWidth="1"/>
    <col min="9225" max="9225" width="23.7109375" customWidth="1"/>
    <col min="9226" max="9226" width="3" customWidth="1"/>
    <col min="9227" max="9227" width="22.7109375" customWidth="1"/>
    <col min="9228" max="9229" width="3.28515625" customWidth="1"/>
    <col min="9230" max="9230" width="2.85546875" customWidth="1"/>
    <col min="9231" max="9231" width="19.5703125" customWidth="1"/>
    <col min="9232" max="9232" width="2.7109375" customWidth="1"/>
    <col min="9233" max="9233" width="23" customWidth="1"/>
    <col min="9234" max="9234" width="3.42578125" customWidth="1"/>
    <col min="9235" max="9235" width="3.5703125" customWidth="1"/>
    <col min="9472" max="9472" width="3.7109375" customWidth="1"/>
    <col min="9473" max="9473" width="22.7109375" customWidth="1"/>
    <col min="9474" max="9474" width="3.85546875" customWidth="1"/>
    <col min="9475" max="9475" width="4" customWidth="1"/>
    <col min="9476" max="9476" width="3.5703125" customWidth="1"/>
    <col min="9477" max="9477" width="5" customWidth="1"/>
    <col min="9478" max="9478" width="4.42578125" customWidth="1"/>
    <col min="9479" max="9479" width="5.140625" customWidth="1"/>
    <col min="9480" max="9480" width="2.85546875" customWidth="1"/>
    <col min="9481" max="9481" width="23.7109375" customWidth="1"/>
    <col min="9482" max="9482" width="3" customWidth="1"/>
    <col min="9483" max="9483" width="22.7109375" customWidth="1"/>
    <col min="9484" max="9485" width="3.28515625" customWidth="1"/>
    <col min="9486" max="9486" width="2.85546875" customWidth="1"/>
    <col min="9487" max="9487" width="19.5703125" customWidth="1"/>
    <col min="9488" max="9488" width="2.7109375" customWidth="1"/>
    <col min="9489" max="9489" width="23" customWidth="1"/>
    <col min="9490" max="9490" width="3.42578125" customWidth="1"/>
    <col min="9491" max="9491" width="3.5703125" customWidth="1"/>
    <col min="9728" max="9728" width="3.7109375" customWidth="1"/>
    <col min="9729" max="9729" width="22.7109375" customWidth="1"/>
    <col min="9730" max="9730" width="3.85546875" customWidth="1"/>
    <col min="9731" max="9731" width="4" customWidth="1"/>
    <col min="9732" max="9732" width="3.5703125" customWidth="1"/>
    <col min="9733" max="9733" width="5" customWidth="1"/>
    <col min="9734" max="9734" width="4.42578125" customWidth="1"/>
    <col min="9735" max="9735" width="5.140625" customWidth="1"/>
    <col min="9736" max="9736" width="2.85546875" customWidth="1"/>
    <col min="9737" max="9737" width="23.7109375" customWidth="1"/>
    <col min="9738" max="9738" width="3" customWidth="1"/>
    <col min="9739" max="9739" width="22.7109375" customWidth="1"/>
    <col min="9740" max="9741" width="3.28515625" customWidth="1"/>
    <col min="9742" max="9742" width="2.85546875" customWidth="1"/>
    <col min="9743" max="9743" width="19.5703125" customWidth="1"/>
    <col min="9744" max="9744" width="2.7109375" customWidth="1"/>
    <col min="9745" max="9745" width="23" customWidth="1"/>
    <col min="9746" max="9746" width="3.42578125" customWidth="1"/>
    <col min="9747" max="9747" width="3.5703125" customWidth="1"/>
    <col min="9984" max="9984" width="3.7109375" customWidth="1"/>
    <col min="9985" max="9985" width="22.7109375" customWidth="1"/>
    <col min="9986" max="9986" width="3.85546875" customWidth="1"/>
    <col min="9987" max="9987" width="4" customWidth="1"/>
    <col min="9988" max="9988" width="3.5703125" customWidth="1"/>
    <col min="9989" max="9989" width="5" customWidth="1"/>
    <col min="9990" max="9990" width="4.42578125" customWidth="1"/>
    <col min="9991" max="9991" width="5.140625" customWidth="1"/>
    <col min="9992" max="9992" width="2.85546875" customWidth="1"/>
    <col min="9993" max="9993" width="23.7109375" customWidth="1"/>
    <col min="9994" max="9994" width="3" customWidth="1"/>
    <col min="9995" max="9995" width="22.7109375" customWidth="1"/>
    <col min="9996" max="9997" width="3.28515625" customWidth="1"/>
    <col min="9998" max="9998" width="2.85546875" customWidth="1"/>
    <col min="9999" max="9999" width="19.5703125" customWidth="1"/>
    <col min="10000" max="10000" width="2.7109375" customWidth="1"/>
    <col min="10001" max="10001" width="23" customWidth="1"/>
    <col min="10002" max="10002" width="3.42578125" customWidth="1"/>
    <col min="10003" max="10003" width="3.5703125" customWidth="1"/>
    <col min="10240" max="10240" width="3.7109375" customWidth="1"/>
    <col min="10241" max="10241" width="22.7109375" customWidth="1"/>
    <col min="10242" max="10242" width="3.85546875" customWidth="1"/>
    <col min="10243" max="10243" width="4" customWidth="1"/>
    <col min="10244" max="10244" width="3.5703125" customWidth="1"/>
    <col min="10245" max="10245" width="5" customWidth="1"/>
    <col min="10246" max="10246" width="4.42578125" customWidth="1"/>
    <col min="10247" max="10247" width="5.140625" customWidth="1"/>
    <col min="10248" max="10248" width="2.85546875" customWidth="1"/>
    <col min="10249" max="10249" width="23.7109375" customWidth="1"/>
    <col min="10250" max="10250" width="3" customWidth="1"/>
    <col min="10251" max="10251" width="22.7109375" customWidth="1"/>
    <col min="10252" max="10253" width="3.28515625" customWidth="1"/>
    <col min="10254" max="10254" width="2.85546875" customWidth="1"/>
    <col min="10255" max="10255" width="19.5703125" customWidth="1"/>
    <col min="10256" max="10256" width="2.7109375" customWidth="1"/>
    <col min="10257" max="10257" width="23" customWidth="1"/>
    <col min="10258" max="10258" width="3.42578125" customWidth="1"/>
    <col min="10259" max="10259" width="3.5703125" customWidth="1"/>
    <col min="10496" max="10496" width="3.7109375" customWidth="1"/>
    <col min="10497" max="10497" width="22.7109375" customWidth="1"/>
    <col min="10498" max="10498" width="3.85546875" customWidth="1"/>
    <col min="10499" max="10499" width="4" customWidth="1"/>
    <col min="10500" max="10500" width="3.5703125" customWidth="1"/>
    <col min="10501" max="10501" width="5" customWidth="1"/>
    <col min="10502" max="10502" width="4.42578125" customWidth="1"/>
    <col min="10503" max="10503" width="5.140625" customWidth="1"/>
    <col min="10504" max="10504" width="2.85546875" customWidth="1"/>
    <col min="10505" max="10505" width="23.7109375" customWidth="1"/>
    <col min="10506" max="10506" width="3" customWidth="1"/>
    <col min="10507" max="10507" width="22.7109375" customWidth="1"/>
    <col min="10508" max="10509" width="3.28515625" customWidth="1"/>
    <col min="10510" max="10510" width="2.85546875" customWidth="1"/>
    <col min="10511" max="10511" width="19.5703125" customWidth="1"/>
    <col min="10512" max="10512" width="2.7109375" customWidth="1"/>
    <col min="10513" max="10513" width="23" customWidth="1"/>
    <col min="10514" max="10514" width="3.42578125" customWidth="1"/>
    <col min="10515" max="10515" width="3.5703125" customWidth="1"/>
    <col min="10752" max="10752" width="3.7109375" customWidth="1"/>
    <col min="10753" max="10753" width="22.7109375" customWidth="1"/>
    <col min="10754" max="10754" width="3.85546875" customWidth="1"/>
    <col min="10755" max="10755" width="4" customWidth="1"/>
    <col min="10756" max="10756" width="3.5703125" customWidth="1"/>
    <col min="10757" max="10757" width="5" customWidth="1"/>
    <col min="10758" max="10758" width="4.42578125" customWidth="1"/>
    <col min="10759" max="10759" width="5.140625" customWidth="1"/>
    <col min="10760" max="10760" width="2.85546875" customWidth="1"/>
    <col min="10761" max="10761" width="23.7109375" customWidth="1"/>
    <col min="10762" max="10762" width="3" customWidth="1"/>
    <col min="10763" max="10763" width="22.7109375" customWidth="1"/>
    <col min="10764" max="10765" width="3.28515625" customWidth="1"/>
    <col min="10766" max="10766" width="2.85546875" customWidth="1"/>
    <col min="10767" max="10767" width="19.5703125" customWidth="1"/>
    <col min="10768" max="10768" width="2.7109375" customWidth="1"/>
    <col min="10769" max="10769" width="23" customWidth="1"/>
    <col min="10770" max="10770" width="3.42578125" customWidth="1"/>
    <col min="10771" max="10771" width="3.5703125" customWidth="1"/>
    <col min="11008" max="11008" width="3.7109375" customWidth="1"/>
    <col min="11009" max="11009" width="22.7109375" customWidth="1"/>
    <col min="11010" max="11010" width="3.85546875" customWidth="1"/>
    <col min="11011" max="11011" width="4" customWidth="1"/>
    <col min="11012" max="11012" width="3.5703125" customWidth="1"/>
    <col min="11013" max="11013" width="5" customWidth="1"/>
    <col min="11014" max="11014" width="4.42578125" customWidth="1"/>
    <col min="11015" max="11015" width="5.140625" customWidth="1"/>
    <col min="11016" max="11016" width="2.85546875" customWidth="1"/>
    <col min="11017" max="11017" width="23.7109375" customWidth="1"/>
    <col min="11018" max="11018" width="3" customWidth="1"/>
    <col min="11019" max="11019" width="22.7109375" customWidth="1"/>
    <col min="11020" max="11021" width="3.28515625" customWidth="1"/>
    <col min="11022" max="11022" width="2.85546875" customWidth="1"/>
    <col min="11023" max="11023" width="19.5703125" customWidth="1"/>
    <col min="11024" max="11024" width="2.7109375" customWidth="1"/>
    <col min="11025" max="11025" width="23" customWidth="1"/>
    <col min="11026" max="11026" width="3.42578125" customWidth="1"/>
    <col min="11027" max="11027" width="3.5703125" customWidth="1"/>
    <col min="11264" max="11264" width="3.7109375" customWidth="1"/>
    <col min="11265" max="11265" width="22.7109375" customWidth="1"/>
    <col min="11266" max="11266" width="3.85546875" customWidth="1"/>
    <col min="11267" max="11267" width="4" customWidth="1"/>
    <col min="11268" max="11268" width="3.5703125" customWidth="1"/>
    <col min="11269" max="11269" width="5" customWidth="1"/>
    <col min="11270" max="11270" width="4.42578125" customWidth="1"/>
    <col min="11271" max="11271" width="5.140625" customWidth="1"/>
    <col min="11272" max="11272" width="2.85546875" customWidth="1"/>
    <col min="11273" max="11273" width="23.7109375" customWidth="1"/>
    <col min="11274" max="11274" width="3" customWidth="1"/>
    <col min="11275" max="11275" width="22.7109375" customWidth="1"/>
    <col min="11276" max="11277" width="3.28515625" customWidth="1"/>
    <col min="11278" max="11278" width="2.85546875" customWidth="1"/>
    <col min="11279" max="11279" width="19.5703125" customWidth="1"/>
    <col min="11280" max="11280" width="2.7109375" customWidth="1"/>
    <col min="11281" max="11281" width="23" customWidth="1"/>
    <col min="11282" max="11282" width="3.42578125" customWidth="1"/>
    <col min="11283" max="11283" width="3.5703125" customWidth="1"/>
    <col min="11520" max="11520" width="3.7109375" customWidth="1"/>
    <col min="11521" max="11521" width="22.7109375" customWidth="1"/>
    <col min="11522" max="11522" width="3.85546875" customWidth="1"/>
    <col min="11523" max="11523" width="4" customWidth="1"/>
    <col min="11524" max="11524" width="3.5703125" customWidth="1"/>
    <col min="11525" max="11525" width="5" customWidth="1"/>
    <col min="11526" max="11526" width="4.42578125" customWidth="1"/>
    <col min="11527" max="11527" width="5.140625" customWidth="1"/>
    <col min="11528" max="11528" width="2.85546875" customWidth="1"/>
    <col min="11529" max="11529" width="23.7109375" customWidth="1"/>
    <col min="11530" max="11530" width="3" customWidth="1"/>
    <col min="11531" max="11531" width="22.7109375" customWidth="1"/>
    <col min="11532" max="11533" width="3.28515625" customWidth="1"/>
    <col min="11534" max="11534" width="2.85546875" customWidth="1"/>
    <col min="11535" max="11535" width="19.5703125" customWidth="1"/>
    <col min="11536" max="11536" width="2.7109375" customWidth="1"/>
    <col min="11537" max="11537" width="23" customWidth="1"/>
    <col min="11538" max="11538" width="3.42578125" customWidth="1"/>
    <col min="11539" max="11539" width="3.5703125" customWidth="1"/>
    <col min="11776" max="11776" width="3.7109375" customWidth="1"/>
    <col min="11777" max="11777" width="22.7109375" customWidth="1"/>
    <col min="11778" max="11778" width="3.85546875" customWidth="1"/>
    <col min="11779" max="11779" width="4" customWidth="1"/>
    <col min="11780" max="11780" width="3.5703125" customWidth="1"/>
    <col min="11781" max="11781" width="5" customWidth="1"/>
    <col min="11782" max="11782" width="4.42578125" customWidth="1"/>
    <col min="11783" max="11783" width="5.140625" customWidth="1"/>
    <col min="11784" max="11784" width="2.85546875" customWidth="1"/>
    <col min="11785" max="11785" width="23.7109375" customWidth="1"/>
    <col min="11786" max="11786" width="3" customWidth="1"/>
    <col min="11787" max="11787" width="22.7109375" customWidth="1"/>
    <col min="11788" max="11789" width="3.28515625" customWidth="1"/>
    <col min="11790" max="11790" width="2.85546875" customWidth="1"/>
    <col min="11791" max="11791" width="19.5703125" customWidth="1"/>
    <col min="11792" max="11792" width="2.7109375" customWidth="1"/>
    <col min="11793" max="11793" width="23" customWidth="1"/>
    <col min="11794" max="11794" width="3.42578125" customWidth="1"/>
    <col min="11795" max="11795" width="3.5703125" customWidth="1"/>
    <col min="12032" max="12032" width="3.7109375" customWidth="1"/>
    <col min="12033" max="12033" width="22.7109375" customWidth="1"/>
    <col min="12034" max="12034" width="3.85546875" customWidth="1"/>
    <col min="12035" max="12035" width="4" customWidth="1"/>
    <col min="12036" max="12036" width="3.5703125" customWidth="1"/>
    <col min="12037" max="12037" width="5" customWidth="1"/>
    <col min="12038" max="12038" width="4.42578125" customWidth="1"/>
    <col min="12039" max="12039" width="5.140625" customWidth="1"/>
    <col min="12040" max="12040" width="2.85546875" customWidth="1"/>
    <col min="12041" max="12041" width="23.7109375" customWidth="1"/>
    <col min="12042" max="12042" width="3" customWidth="1"/>
    <col min="12043" max="12043" width="22.7109375" customWidth="1"/>
    <col min="12044" max="12045" width="3.28515625" customWidth="1"/>
    <col min="12046" max="12046" width="2.85546875" customWidth="1"/>
    <col min="12047" max="12047" width="19.5703125" customWidth="1"/>
    <col min="12048" max="12048" width="2.7109375" customWidth="1"/>
    <col min="12049" max="12049" width="23" customWidth="1"/>
    <col min="12050" max="12050" width="3.42578125" customWidth="1"/>
    <col min="12051" max="12051" width="3.5703125" customWidth="1"/>
    <col min="12288" max="12288" width="3.7109375" customWidth="1"/>
    <col min="12289" max="12289" width="22.7109375" customWidth="1"/>
    <col min="12290" max="12290" width="3.85546875" customWidth="1"/>
    <col min="12291" max="12291" width="4" customWidth="1"/>
    <col min="12292" max="12292" width="3.5703125" customWidth="1"/>
    <col min="12293" max="12293" width="5" customWidth="1"/>
    <col min="12294" max="12294" width="4.42578125" customWidth="1"/>
    <col min="12295" max="12295" width="5.140625" customWidth="1"/>
    <col min="12296" max="12296" width="2.85546875" customWidth="1"/>
    <col min="12297" max="12297" width="23.7109375" customWidth="1"/>
    <col min="12298" max="12298" width="3" customWidth="1"/>
    <col min="12299" max="12299" width="22.7109375" customWidth="1"/>
    <col min="12300" max="12301" width="3.28515625" customWidth="1"/>
    <col min="12302" max="12302" width="2.85546875" customWidth="1"/>
    <col min="12303" max="12303" width="19.5703125" customWidth="1"/>
    <col min="12304" max="12304" width="2.7109375" customWidth="1"/>
    <col min="12305" max="12305" width="23" customWidth="1"/>
    <col min="12306" max="12306" width="3.42578125" customWidth="1"/>
    <col min="12307" max="12307" width="3.5703125" customWidth="1"/>
    <col min="12544" max="12544" width="3.7109375" customWidth="1"/>
    <col min="12545" max="12545" width="22.7109375" customWidth="1"/>
    <col min="12546" max="12546" width="3.85546875" customWidth="1"/>
    <col min="12547" max="12547" width="4" customWidth="1"/>
    <col min="12548" max="12548" width="3.5703125" customWidth="1"/>
    <col min="12549" max="12549" width="5" customWidth="1"/>
    <col min="12550" max="12550" width="4.42578125" customWidth="1"/>
    <col min="12551" max="12551" width="5.140625" customWidth="1"/>
    <col min="12552" max="12552" width="2.85546875" customWidth="1"/>
    <col min="12553" max="12553" width="23.7109375" customWidth="1"/>
    <col min="12554" max="12554" width="3" customWidth="1"/>
    <col min="12555" max="12555" width="22.7109375" customWidth="1"/>
    <col min="12556" max="12557" width="3.28515625" customWidth="1"/>
    <col min="12558" max="12558" width="2.85546875" customWidth="1"/>
    <col min="12559" max="12559" width="19.5703125" customWidth="1"/>
    <col min="12560" max="12560" width="2.7109375" customWidth="1"/>
    <col min="12561" max="12561" width="23" customWidth="1"/>
    <col min="12562" max="12562" width="3.42578125" customWidth="1"/>
    <col min="12563" max="12563" width="3.5703125" customWidth="1"/>
    <col min="12800" max="12800" width="3.7109375" customWidth="1"/>
    <col min="12801" max="12801" width="22.7109375" customWidth="1"/>
    <col min="12802" max="12802" width="3.85546875" customWidth="1"/>
    <col min="12803" max="12803" width="4" customWidth="1"/>
    <col min="12804" max="12804" width="3.5703125" customWidth="1"/>
    <col min="12805" max="12805" width="5" customWidth="1"/>
    <col min="12806" max="12806" width="4.42578125" customWidth="1"/>
    <col min="12807" max="12807" width="5.140625" customWidth="1"/>
    <col min="12808" max="12808" width="2.85546875" customWidth="1"/>
    <col min="12809" max="12809" width="23.7109375" customWidth="1"/>
    <col min="12810" max="12810" width="3" customWidth="1"/>
    <col min="12811" max="12811" width="22.7109375" customWidth="1"/>
    <col min="12812" max="12813" width="3.28515625" customWidth="1"/>
    <col min="12814" max="12814" width="2.85546875" customWidth="1"/>
    <col min="12815" max="12815" width="19.5703125" customWidth="1"/>
    <col min="12816" max="12816" width="2.7109375" customWidth="1"/>
    <col min="12817" max="12817" width="23" customWidth="1"/>
    <col min="12818" max="12818" width="3.42578125" customWidth="1"/>
    <col min="12819" max="12819" width="3.5703125" customWidth="1"/>
    <col min="13056" max="13056" width="3.7109375" customWidth="1"/>
    <col min="13057" max="13057" width="22.7109375" customWidth="1"/>
    <col min="13058" max="13058" width="3.85546875" customWidth="1"/>
    <col min="13059" max="13059" width="4" customWidth="1"/>
    <col min="13060" max="13060" width="3.5703125" customWidth="1"/>
    <col min="13061" max="13061" width="5" customWidth="1"/>
    <col min="13062" max="13062" width="4.42578125" customWidth="1"/>
    <col min="13063" max="13063" width="5.140625" customWidth="1"/>
    <col min="13064" max="13064" width="2.85546875" customWidth="1"/>
    <col min="13065" max="13065" width="23.7109375" customWidth="1"/>
    <col min="13066" max="13066" width="3" customWidth="1"/>
    <col min="13067" max="13067" width="22.7109375" customWidth="1"/>
    <col min="13068" max="13069" width="3.28515625" customWidth="1"/>
    <col min="13070" max="13070" width="2.85546875" customWidth="1"/>
    <col min="13071" max="13071" width="19.5703125" customWidth="1"/>
    <col min="13072" max="13072" width="2.7109375" customWidth="1"/>
    <col min="13073" max="13073" width="23" customWidth="1"/>
    <col min="13074" max="13074" width="3.42578125" customWidth="1"/>
    <col min="13075" max="13075" width="3.5703125" customWidth="1"/>
    <col min="13312" max="13312" width="3.7109375" customWidth="1"/>
    <col min="13313" max="13313" width="22.7109375" customWidth="1"/>
    <col min="13314" max="13314" width="3.85546875" customWidth="1"/>
    <col min="13315" max="13315" width="4" customWidth="1"/>
    <col min="13316" max="13316" width="3.5703125" customWidth="1"/>
    <col min="13317" max="13317" width="5" customWidth="1"/>
    <col min="13318" max="13318" width="4.42578125" customWidth="1"/>
    <col min="13319" max="13319" width="5.140625" customWidth="1"/>
    <col min="13320" max="13320" width="2.85546875" customWidth="1"/>
    <col min="13321" max="13321" width="23.7109375" customWidth="1"/>
    <col min="13322" max="13322" width="3" customWidth="1"/>
    <col min="13323" max="13323" width="22.7109375" customWidth="1"/>
    <col min="13324" max="13325" width="3.28515625" customWidth="1"/>
    <col min="13326" max="13326" width="2.85546875" customWidth="1"/>
    <col min="13327" max="13327" width="19.5703125" customWidth="1"/>
    <col min="13328" max="13328" width="2.7109375" customWidth="1"/>
    <col min="13329" max="13329" width="23" customWidth="1"/>
    <col min="13330" max="13330" width="3.42578125" customWidth="1"/>
    <col min="13331" max="13331" width="3.5703125" customWidth="1"/>
    <col min="13568" max="13568" width="3.7109375" customWidth="1"/>
    <col min="13569" max="13569" width="22.7109375" customWidth="1"/>
    <col min="13570" max="13570" width="3.85546875" customWidth="1"/>
    <col min="13571" max="13571" width="4" customWidth="1"/>
    <col min="13572" max="13572" width="3.5703125" customWidth="1"/>
    <col min="13573" max="13573" width="5" customWidth="1"/>
    <col min="13574" max="13574" width="4.42578125" customWidth="1"/>
    <col min="13575" max="13575" width="5.140625" customWidth="1"/>
    <col min="13576" max="13576" width="2.85546875" customWidth="1"/>
    <col min="13577" max="13577" width="23.7109375" customWidth="1"/>
    <col min="13578" max="13578" width="3" customWidth="1"/>
    <col min="13579" max="13579" width="22.7109375" customWidth="1"/>
    <col min="13580" max="13581" width="3.28515625" customWidth="1"/>
    <col min="13582" max="13582" width="2.85546875" customWidth="1"/>
    <col min="13583" max="13583" width="19.5703125" customWidth="1"/>
    <col min="13584" max="13584" width="2.7109375" customWidth="1"/>
    <col min="13585" max="13585" width="23" customWidth="1"/>
    <col min="13586" max="13586" width="3.42578125" customWidth="1"/>
    <col min="13587" max="13587" width="3.5703125" customWidth="1"/>
    <col min="13824" max="13824" width="3.7109375" customWidth="1"/>
    <col min="13825" max="13825" width="22.7109375" customWidth="1"/>
    <col min="13826" max="13826" width="3.85546875" customWidth="1"/>
    <col min="13827" max="13827" width="4" customWidth="1"/>
    <col min="13828" max="13828" width="3.5703125" customWidth="1"/>
    <col min="13829" max="13829" width="5" customWidth="1"/>
    <col min="13830" max="13830" width="4.42578125" customWidth="1"/>
    <col min="13831" max="13831" width="5.140625" customWidth="1"/>
    <col min="13832" max="13832" width="2.85546875" customWidth="1"/>
    <col min="13833" max="13833" width="23.7109375" customWidth="1"/>
    <col min="13834" max="13834" width="3" customWidth="1"/>
    <col min="13835" max="13835" width="22.7109375" customWidth="1"/>
    <col min="13836" max="13837" width="3.28515625" customWidth="1"/>
    <col min="13838" max="13838" width="2.85546875" customWidth="1"/>
    <col min="13839" max="13839" width="19.5703125" customWidth="1"/>
    <col min="13840" max="13840" width="2.7109375" customWidth="1"/>
    <col min="13841" max="13841" width="23" customWidth="1"/>
    <col min="13842" max="13842" width="3.42578125" customWidth="1"/>
    <col min="13843" max="13843" width="3.5703125" customWidth="1"/>
    <col min="14080" max="14080" width="3.7109375" customWidth="1"/>
    <col min="14081" max="14081" width="22.7109375" customWidth="1"/>
    <col min="14082" max="14082" width="3.85546875" customWidth="1"/>
    <col min="14083" max="14083" width="4" customWidth="1"/>
    <col min="14084" max="14084" width="3.5703125" customWidth="1"/>
    <col min="14085" max="14085" width="5" customWidth="1"/>
    <col min="14086" max="14086" width="4.42578125" customWidth="1"/>
    <col min="14087" max="14087" width="5.140625" customWidth="1"/>
    <col min="14088" max="14088" width="2.85546875" customWidth="1"/>
    <col min="14089" max="14089" width="23.7109375" customWidth="1"/>
    <col min="14090" max="14090" width="3" customWidth="1"/>
    <col min="14091" max="14091" width="22.7109375" customWidth="1"/>
    <col min="14092" max="14093" width="3.28515625" customWidth="1"/>
    <col min="14094" max="14094" width="2.85546875" customWidth="1"/>
    <col min="14095" max="14095" width="19.5703125" customWidth="1"/>
    <col min="14096" max="14096" width="2.7109375" customWidth="1"/>
    <col min="14097" max="14097" width="23" customWidth="1"/>
    <col min="14098" max="14098" width="3.42578125" customWidth="1"/>
    <col min="14099" max="14099" width="3.5703125" customWidth="1"/>
    <col min="14336" max="14336" width="3.7109375" customWidth="1"/>
    <col min="14337" max="14337" width="22.7109375" customWidth="1"/>
    <col min="14338" max="14338" width="3.85546875" customWidth="1"/>
    <col min="14339" max="14339" width="4" customWidth="1"/>
    <col min="14340" max="14340" width="3.5703125" customWidth="1"/>
    <col min="14341" max="14341" width="5" customWidth="1"/>
    <col min="14342" max="14342" width="4.42578125" customWidth="1"/>
    <col min="14343" max="14343" width="5.140625" customWidth="1"/>
    <col min="14344" max="14344" width="2.85546875" customWidth="1"/>
    <col min="14345" max="14345" width="23.7109375" customWidth="1"/>
    <col min="14346" max="14346" width="3" customWidth="1"/>
    <col min="14347" max="14347" width="22.7109375" customWidth="1"/>
    <col min="14348" max="14349" width="3.28515625" customWidth="1"/>
    <col min="14350" max="14350" width="2.85546875" customWidth="1"/>
    <col min="14351" max="14351" width="19.5703125" customWidth="1"/>
    <col min="14352" max="14352" width="2.7109375" customWidth="1"/>
    <col min="14353" max="14353" width="23" customWidth="1"/>
    <col min="14354" max="14354" width="3.42578125" customWidth="1"/>
    <col min="14355" max="14355" width="3.5703125" customWidth="1"/>
    <col min="14592" max="14592" width="3.7109375" customWidth="1"/>
    <col min="14593" max="14593" width="22.7109375" customWidth="1"/>
    <col min="14594" max="14594" width="3.85546875" customWidth="1"/>
    <col min="14595" max="14595" width="4" customWidth="1"/>
    <col min="14596" max="14596" width="3.5703125" customWidth="1"/>
    <col min="14597" max="14597" width="5" customWidth="1"/>
    <col min="14598" max="14598" width="4.42578125" customWidth="1"/>
    <col min="14599" max="14599" width="5.140625" customWidth="1"/>
    <col min="14600" max="14600" width="2.85546875" customWidth="1"/>
    <col min="14601" max="14601" width="23.7109375" customWidth="1"/>
    <col min="14602" max="14602" width="3" customWidth="1"/>
    <col min="14603" max="14603" width="22.7109375" customWidth="1"/>
    <col min="14604" max="14605" width="3.28515625" customWidth="1"/>
    <col min="14606" max="14606" width="2.85546875" customWidth="1"/>
    <col min="14607" max="14607" width="19.5703125" customWidth="1"/>
    <col min="14608" max="14608" width="2.7109375" customWidth="1"/>
    <col min="14609" max="14609" width="23" customWidth="1"/>
    <col min="14610" max="14610" width="3.42578125" customWidth="1"/>
    <col min="14611" max="14611" width="3.5703125" customWidth="1"/>
    <col min="14848" max="14848" width="3.7109375" customWidth="1"/>
    <col min="14849" max="14849" width="22.7109375" customWidth="1"/>
    <col min="14850" max="14850" width="3.85546875" customWidth="1"/>
    <col min="14851" max="14851" width="4" customWidth="1"/>
    <col min="14852" max="14852" width="3.5703125" customWidth="1"/>
    <col min="14853" max="14853" width="5" customWidth="1"/>
    <col min="14854" max="14854" width="4.42578125" customWidth="1"/>
    <col min="14855" max="14855" width="5.140625" customWidth="1"/>
    <col min="14856" max="14856" width="2.85546875" customWidth="1"/>
    <col min="14857" max="14857" width="23.7109375" customWidth="1"/>
    <col min="14858" max="14858" width="3" customWidth="1"/>
    <col min="14859" max="14859" width="22.7109375" customWidth="1"/>
    <col min="14860" max="14861" width="3.28515625" customWidth="1"/>
    <col min="14862" max="14862" width="2.85546875" customWidth="1"/>
    <col min="14863" max="14863" width="19.5703125" customWidth="1"/>
    <col min="14864" max="14864" width="2.7109375" customWidth="1"/>
    <col min="14865" max="14865" width="23" customWidth="1"/>
    <col min="14866" max="14866" width="3.42578125" customWidth="1"/>
    <col min="14867" max="14867" width="3.5703125" customWidth="1"/>
    <col min="15104" max="15104" width="3.7109375" customWidth="1"/>
    <col min="15105" max="15105" width="22.7109375" customWidth="1"/>
    <col min="15106" max="15106" width="3.85546875" customWidth="1"/>
    <col min="15107" max="15107" width="4" customWidth="1"/>
    <col min="15108" max="15108" width="3.5703125" customWidth="1"/>
    <col min="15109" max="15109" width="5" customWidth="1"/>
    <col min="15110" max="15110" width="4.42578125" customWidth="1"/>
    <col min="15111" max="15111" width="5.140625" customWidth="1"/>
    <col min="15112" max="15112" width="2.85546875" customWidth="1"/>
    <col min="15113" max="15113" width="23.7109375" customWidth="1"/>
    <col min="15114" max="15114" width="3" customWidth="1"/>
    <col min="15115" max="15115" width="22.7109375" customWidth="1"/>
    <col min="15116" max="15117" width="3.28515625" customWidth="1"/>
    <col min="15118" max="15118" width="2.85546875" customWidth="1"/>
    <col min="15119" max="15119" width="19.5703125" customWidth="1"/>
    <col min="15120" max="15120" width="2.7109375" customWidth="1"/>
    <col min="15121" max="15121" width="23" customWidth="1"/>
    <col min="15122" max="15122" width="3.42578125" customWidth="1"/>
    <col min="15123" max="15123" width="3.5703125" customWidth="1"/>
    <col min="15360" max="15360" width="3.7109375" customWidth="1"/>
    <col min="15361" max="15361" width="22.7109375" customWidth="1"/>
    <col min="15362" max="15362" width="3.85546875" customWidth="1"/>
    <col min="15363" max="15363" width="4" customWidth="1"/>
    <col min="15364" max="15364" width="3.5703125" customWidth="1"/>
    <col min="15365" max="15365" width="5" customWidth="1"/>
    <col min="15366" max="15366" width="4.42578125" customWidth="1"/>
    <col min="15367" max="15367" width="5.140625" customWidth="1"/>
    <col min="15368" max="15368" width="2.85546875" customWidth="1"/>
    <col min="15369" max="15369" width="23.7109375" customWidth="1"/>
    <col min="15370" max="15370" width="3" customWidth="1"/>
    <col min="15371" max="15371" width="22.7109375" customWidth="1"/>
    <col min="15372" max="15373" width="3.28515625" customWidth="1"/>
    <col min="15374" max="15374" width="2.85546875" customWidth="1"/>
    <col min="15375" max="15375" width="19.5703125" customWidth="1"/>
    <col min="15376" max="15376" width="2.7109375" customWidth="1"/>
    <col min="15377" max="15377" width="23" customWidth="1"/>
    <col min="15378" max="15378" width="3.42578125" customWidth="1"/>
    <col min="15379" max="15379" width="3.5703125" customWidth="1"/>
    <col min="15616" max="15616" width="3.7109375" customWidth="1"/>
    <col min="15617" max="15617" width="22.7109375" customWidth="1"/>
    <col min="15618" max="15618" width="3.85546875" customWidth="1"/>
    <col min="15619" max="15619" width="4" customWidth="1"/>
    <col min="15620" max="15620" width="3.5703125" customWidth="1"/>
    <col min="15621" max="15621" width="5" customWidth="1"/>
    <col min="15622" max="15622" width="4.42578125" customWidth="1"/>
    <col min="15623" max="15623" width="5.140625" customWidth="1"/>
    <col min="15624" max="15624" width="2.85546875" customWidth="1"/>
    <col min="15625" max="15625" width="23.7109375" customWidth="1"/>
    <col min="15626" max="15626" width="3" customWidth="1"/>
    <col min="15627" max="15627" width="22.7109375" customWidth="1"/>
    <col min="15628" max="15629" width="3.28515625" customWidth="1"/>
    <col min="15630" max="15630" width="2.85546875" customWidth="1"/>
    <col min="15631" max="15631" width="19.5703125" customWidth="1"/>
    <col min="15632" max="15632" width="2.7109375" customWidth="1"/>
    <col min="15633" max="15633" width="23" customWidth="1"/>
    <col min="15634" max="15634" width="3.42578125" customWidth="1"/>
    <col min="15635" max="15635" width="3.5703125" customWidth="1"/>
    <col min="15872" max="15872" width="3.7109375" customWidth="1"/>
    <col min="15873" max="15873" width="22.7109375" customWidth="1"/>
    <col min="15874" max="15874" width="3.85546875" customWidth="1"/>
    <col min="15875" max="15875" width="4" customWidth="1"/>
    <col min="15876" max="15876" width="3.5703125" customWidth="1"/>
    <col min="15877" max="15877" width="5" customWidth="1"/>
    <col min="15878" max="15878" width="4.42578125" customWidth="1"/>
    <col min="15879" max="15879" width="5.140625" customWidth="1"/>
    <col min="15880" max="15880" width="2.85546875" customWidth="1"/>
    <col min="15881" max="15881" width="23.7109375" customWidth="1"/>
    <col min="15882" max="15882" width="3" customWidth="1"/>
    <col min="15883" max="15883" width="22.7109375" customWidth="1"/>
    <col min="15884" max="15885" width="3.28515625" customWidth="1"/>
    <col min="15886" max="15886" width="2.85546875" customWidth="1"/>
    <col min="15887" max="15887" width="19.5703125" customWidth="1"/>
    <col min="15888" max="15888" width="2.7109375" customWidth="1"/>
    <col min="15889" max="15889" width="23" customWidth="1"/>
    <col min="15890" max="15890" width="3.42578125" customWidth="1"/>
    <col min="15891" max="15891" width="3.5703125" customWidth="1"/>
    <col min="16128" max="16128" width="3.7109375" customWidth="1"/>
    <col min="16129" max="16129" width="22.7109375" customWidth="1"/>
    <col min="16130" max="16130" width="3.85546875" customWidth="1"/>
    <col min="16131" max="16131" width="4" customWidth="1"/>
    <col min="16132" max="16132" width="3.5703125" customWidth="1"/>
    <col min="16133" max="16133" width="5" customWidth="1"/>
    <col min="16134" max="16134" width="4.42578125" customWidth="1"/>
    <col min="16135" max="16135" width="5.140625" customWidth="1"/>
    <col min="16136" max="16136" width="2.85546875" customWidth="1"/>
    <col min="16137" max="16137" width="23.7109375" customWidth="1"/>
    <col min="16138" max="16138" width="3" customWidth="1"/>
    <col min="16139" max="16139" width="22.7109375" customWidth="1"/>
    <col min="16140" max="16141" width="3.28515625" customWidth="1"/>
    <col min="16142" max="16142" width="2.85546875" customWidth="1"/>
    <col min="16143" max="16143" width="19.5703125" customWidth="1"/>
    <col min="16144" max="16144" width="2.7109375" customWidth="1"/>
    <col min="16145" max="16145" width="23" customWidth="1"/>
    <col min="16146" max="16146" width="3.42578125" customWidth="1"/>
    <col min="16147" max="16147" width="3.5703125" customWidth="1"/>
  </cols>
  <sheetData>
    <row r="3" spans="1:17" ht="30" customHeight="1">
      <c r="C3" s="1" t="s">
        <v>32</v>
      </c>
      <c r="D3" s="2"/>
      <c r="E3" s="2"/>
      <c r="F3" s="2"/>
      <c r="G3" s="2"/>
      <c r="H3" s="2"/>
      <c r="I3" s="2"/>
      <c r="J3" s="2"/>
      <c r="K3" s="2"/>
      <c r="L3" s="1"/>
    </row>
    <row r="5" spans="1:17" s="3" customFormat="1" ht="15" customHeight="1">
      <c r="C5" s="5" t="s">
        <v>21</v>
      </c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8"/>
    </row>
    <row r="6" spans="1:17" s="3" customFormat="1" ht="15" customHeight="1">
      <c r="C6" s="5" t="s">
        <v>36</v>
      </c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8"/>
    </row>
    <row r="7" spans="1:17" s="3" customFormat="1" ht="15" customHeight="1">
      <c r="C7" s="5" t="s">
        <v>37</v>
      </c>
      <c r="D7" s="6"/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7"/>
      <c r="Q7" s="8"/>
    </row>
    <row r="8" spans="1:17" ht="15" customHeight="1">
      <c r="C8" s="5" t="s">
        <v>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ht="9.75" customHeight="1">
      <c r="G9" s="3"/>
      <c r="H9" s="3"/>
      <c r="I9" s="3"/>
      <c r="J9" s="3"/>
      <c r="K9" s="3"/>
      <c r="L9" s="3"/>
      <c r="M9" s="3"/>
      <c r="N9" s="3"/>
    </row>
    <row r="10" spans="1:17" s="3" customFormat="1" ht="19.5" customHeight="1">
      <c r="B10" s="111" t="s">
        <v>74</v>
      </c>
      <c r="C10" s="76"/>
    </row>
    <row r="11" spans="1:17" s="3" customFormat="1" ht="12.95" customHeight="1" thickBot="1"/>
    <row r="12" spans="1:17" s="3" customFormat="1" ht="12.95" customHeight="1" thickBot="1">
      <c r="A12" s="13"/>
      <c r="B12" s="149" t="s">
        <v>62</v>
      </c>
      <c r="C12" s="150"/>
      <c r="D12" s="44" t="s">
        <v>2</v>
      </c>
      <c r="E12" s="44" t="s">
        <v>3</v>
      </c>
      <c r="F12" s="44" t="s">
        <v>4</v>
      </c>
      <c r="G12" s="44" t="s">
        <v>5</v>
      </c>
      <c r="H12" s="44" t="s">
        <v>6</v>
      </c>
      <c r="I12" s="44" t="s">
        <v>7</v>
      </c>
      <c r="J12" s="45" t="s">
        <v>29</v>
      </c>
    </row>
    <row r="13" spans="1:17" s="3" customFormat="1" ht="15" customHeight="1">
      <c r="A13" s="10">
        <v>1</v>
      </c>
      <c r="B13" s="112" t="s">
        <v>9</v>
      </c>
      <c r="C13" s="52"/>
      <c r="D13" s="25">
        <f>COUNT(G27,H31,G36,H42,Q27,P31,Q36,P42)</f>
        <v>2</v>
      </c>
      <c r="E13" s="25">
        <f>IF(G27&gt;H27,1,0)+IF(H31&gt;G31,1,0)+IF(G36&gt;H36,1,0)+IF(H42&gt;G42,1,0)+IF(Q27&gt;P27,1,0)+IF(P31&gt;Q31,1,0)+IF(Q36&gt;P36,1,0)+IF(P42&gt;Q42,1,0)</f>
        <v>1</v>
      </c>
      <c r="F13" s="25">
        <f>IF(G27&lt;H27,1,0)+IF(H31&lt;G31,1,0)+IF(G36&lt;H36,1,0)+IF(H42&lt;G42,1,0)+IF(Q27&lt;P27,1,0)+IF(P31&lt;Q31,1,0)+IF(Q36&lt;P36,1,0)+IF(P42&lt;Q42,1,0)</f>
        <v>1</v>
      </c>
      <c r="G13" s="25">
        <f>VALUE(G27+H31+G36+H42+Q27+P31+Q36+P42)</f>
        <v>5</v>
      </c>
      <c r="H13" s="25">
        <f>VALUE(H27+G31+H36+G42+P27+Q31+P36+Q42)</f>
        <v>5</v>
      </c>
      <c r="I13" s="25">
        <f>AVERAGE(G13-H13)</f>
        <v>0</v>
      </c>
      <c r="J13" s="43"/>
    </row>
    <row r="14" spans="1:17" s="3" customFormat="1" ht="15" customHeight="1">
      <c r="A14" s="23">
        <v>2</v>
      </c>
      <c r="B14" s="113" t="s">
        <v>17</v>
      </c>
      <c r="C14" s="54"/>
      <c r="D14" s="22">
        <f>COUNT(G21,H27,G37,H41,Q21,P27,Q37,P41)</f>
        <v>4</v>
      </c>
      <c r="E14" s="22">
        <f>IF(G21&gt;H21,1,0)+IF(H27&gt;G27,1,0)+IF(G37&gt;H37,1,0)+IF(H41&gt;G41,1,0)+IF(Q21&gt;P21,1,0)+IF(P27&gt;Q27,1,0)+IF(Q37&gt;P37,1,0)+IF(P41&gt;Q41,1,0)</f>
        <v>2</v>
      </c>
      <c r="F14" s="22">
        <f>IF(G21&lt;H21,1,0)+IF(H27&lt;G27,1,0)+IF(G37&lt;H37,1,0)+IF(H41&lt;G41,1,0)+IF(Q21&lt;P21,1,0)+IF(P27&lt;Q27,1,0)+IF(Q37&lt;P37,1,0)+IF(P41&lt;Q41,1,0)</f>
        <v>2</v>
      </c>
      <c r="G14" s="22">
        <f>VALUE(G21+H27+G37+H41+Q21+P27+Q37+P41)</f>
        <v>11</v>
      </c>
      <c r="H14" s="22">
        <f>VALUE(H21+G27+H37+G41+P21+Q27+P37+Q41)</f>
        <v>9</v>
      </c>
      <c r="I14" s="22">
        <f t="shared" ref="I14:I17" si="0">AVERAGE(G14-H14)</f>
        <v>2</v>
      </c>
      <c r="J14" s="41"/>
    </row>
    <row r="15" spans="1:17" s="3" customFormat="1" ht="15" customHeight="1">
      <c r="A15" s="11">
        <v>3</v>
      </c>
      <c r="B15" s="114" t="s">
        <v>16</v>
      </c>
      <c r="C15" s="53"/>
      <c r="D15" s="22">
        <f>COUNT(G22,H26,G31,H37,Q22,P26,Q31,P37)</f>
        <v>3</v>
      </c>
      <c r="E15" s="22">
        <f>IF(G22&gt;H22,1,0)+IF(H26&gt;G26,1,0)+IF(G31&gt;H31,1,0)+IF(H37&gt;G37,1,0)+IF(Q22&gt;P22,1,0)+IF(P26&gt;Q26,1,0)+IF(Q31&gt;P31,1,0)+IF(P37&gt;Q37,1,0)</f>
        <v>2</v>
      </c>
      <c r="F15" s="34">
        <f>IF(G22&lt;H22,1,0)+IF(H26&lt;G26,1,0)+IF(G31&lt;H31,1,0)+IF(H37&lt;G37,1,0)+IF(Q22&lt;P22,1,0)+IF(P26&lt;Q26,1,0)+IF(Q31&lt;P31,1,0)+IF(P37&lt;Q37,1,0)</f>
        <v>1</v>
      </c>
      <c r="G15" s="22">
        <f>VALUE(G22+H26+G31+H37+Q22+P26+Q31+P37)</f>
        <v>8</v>
      </c>
      <c r="H15" s="22">
        <f>VALUE(H22+G26+H31+G37+P22+Q26+P31+Q37)</f>
        <v>7</v>
      </c>
      <c r="I15" s="22">
        <f t="shared" si="0"/>
        <v>1</v>
      </c>
      <c r="J15" s="41"/>
    </row>
    <row r="16" spans="1:17" s="3" customFormat="1" ht="15" customHeight="1">
      <c r="A16" s="11">
        <v>4</v>
      </c>
      <c r="B16" s="114" t="s">
        <v>14</v>
      </c>
      <c r="C16" s="53"/>
      <c r="D16" s="25">
        <f>COUNT(H22,G32,H36,G41,P22,Q32,P36,Q41)</f>
        <v>4</v>
      </c>
      <c r="E16" s="25">
        <f>IF(H22&gt;G22,1,0)+IF(G32&gt;H32,1,0)+IF(H36&gt;G36,1,0)+IF(G41&gt;H41,1,0)+IF(P22&gt;Q22,1,0)+IF(Q32&gt;P32,1,0)+IF(P36&gt;Q36,1,0)+IF(Q41&gt;P41,1,0)</f>
        <v>3</v>
      </c>
      <c r="F16" s="25">
        <f>IF(H22&lt;G22,1,0)+IF(G32&lt;H32,1,0)+IF(H36&lt;G36,1,0)+IF(G41&lt;H41,1,0)+IF(P22&lt;Q22,1,0)+IF(Q32&lt;P32,1,0)+IF(P36&lt;Q36,1,0)+IF(Q41&lt;P41,1,0)</f>
        <v>1</v>
      </c>
      <c r="G16" s="25">
        <f>VALUE(H22+G32+H36+G41+P22+Q32+P36+Q41)</f>
        <v>11</v>
      </c>
      <c r="H16" s="25">
        <f>VALUE(G22+H32+G36+H41+Q22+P32+Q36+P41)</f>
        <v>9</v>
      </c>
      <c r="I16" s="25">
        <f t="shared" si="0"/>
        <v>2</v>
      </c>
      <c r="J16" s="38"/>
    </row>
    <row r="17" spans="1:17" s="3" customFormat="1" ht="15" customHeight="1">
      <c r="A17" s="23">
        <v>5</v>
      </c>
      <c r="B17" s="114" t="s">
        <v>12</v>
      </c>
      <c r="C17" s="53"/>
      <c r="D17" s="25">
        <f>COUNT(H21,G26,H32,G42,P21,Q26,P32,Q42)</f>
        <v>3</v>
      </c>
      <c r="E17" s="22">
        <f>IF(H21&gt;G21,1,0)+IF(G26&gt;H26,1,0)+IF(H32&gt;G32,1,0)+IF(G42&gt;H42,1,0)+IF(P21&gt;Q21,1,0)+IF(Q26&gt;P26,1,0)+IF(P32&gt;Q32,1,0)+IF(Q42&gt;P42,1,0)</f>
        <v>0</v>
      </c>
      <c r="F17" s="25">
        <f>IF(H21&lt;G21,1,0)+IF(G26&lt;H26,1,0)+IF(H32&lt;G32,1,0)+IF(G42&lt;H42,1,0)+IF(P21&lt;Q21,1,0)+IF(Q26&lt;P26,1,0)+IF(P32&lt;Q32,1,0)+IF(Q42&lt;P42,1,0)</f>
        <v>3</v>
      </c>
      <c r="G17" s="25">
        <f>VALUE(H21+G26+H32+G42+P21+Q26+P32+Q42)</f>
        <v>5</v>
      </c>
      <c r="H17" s="25">
        <f>VALUE(G21+H26+G32+H42+Q21+P26+Q32+P42)</f>
        <v>10</v>
      </c>
      <c r="I17" s="25">
        <f t="shared" si="0"/>
        <v>-5</v>
      </c>
      <c r="J17" s="34"/>
    </row>
    <row r="18" spans="1:17" s="8" customFormat="1" ht="12.95" customHeight="1">
      <c r="A18" s="48"/>
      <c r="B18" s="46"/>
      <c r="C18" s="46"/>
      <c r="D18" s="46"/>
      <c r="E18" s="46"/>
      <c r="F18" s="46"/>
      <c r="G18" s="46"/>
      <c r="H18" s="46"/>
      <c r="I18" s="49"/>
      <c r="O18" s="50"/>
    </row>
    <row r="19" spans="1:17" s="8" customFormat="1" ht="12.95" customHeight="1">
      <c r="A19" s="48"/>
      <c r="B19" s="46"/>
      <c r="C19" s="46"/>
      <c r="D19" s="46"/>
      <c r="E19" s="46"/>
      <c r="F19" s="46"/>
      <c r="G19" s="46"/>
      <c r="H19" s="46"/>
      <c r="I19" s="49"/>
      <c r="O19" s="50"/>
    </row>
    <row r="20" spans="1:17" s="3" customFormat="1" ht="15" customHeight="1">
      <c r="B20" s="42" t="s">
        <v>52</v>
      </c>
      <c r="C20" s="27"/>
      <c r="D20" s="28"/>
      <c r="E20" s="29"/>
      <c r="F20"/>
      <c r="K20" s="42" t="s">
        <v>84</v>
      </c>
      <c r="L20" s="27"/>
      <c r="M20" s="28"/>
      <c r="N20" s="29"/>
      <c r="O20"/>
    </row>
    <row r="21" spans="1:17" s="3" customFormat="1" ht="15" customHeight="1">
      <c r="B21" s="30" t="str">
        <f>B14</f>
        <v>PRINCIPES DE ESPAÑA</v>
      </c>
      <c r="C21" s="55" t="s">
        <v>8</v>
      </c>
      <c r="D21" s="58" t="str">
        <f>B17</f>
        <v>CT LA SALLE</v>
      </c>
      <c r="E21" s="59"/>
      <c r="F21" s="60"/>
      <c r="G21" s="56">
        <v>4</v>
      </c>
      <c r="H21" s="36">
        <v>1</v>
      </c>
      <c r="K21" s="30" t="str">
        <f>B17</f>
        <v>CT LA SALLE</v>
      </c>
      <c r="L21" s="31" t="s">
        <v>8</v>
      </c>
      <c r="M21" s="58" t="str">
        <f>B14</f>
        <v>PRINCIPES DE ESPAÑA</v>
      </c>
      <c r="N21" s="59"/>
      <c r="O21" s="60"/>
      <c r="P21" s="36"/>
      <c r="Q21" s="36"/>
    </row>
    <row r="22" spans="1:17" s="3" customFormat="1" ht="15" customHeight="1">
      <c r="B22" s="30" t="str">
        <f>B15</f>
        <v>PLAYAS SANTA PONSA TC</v>
      </c>
      <c r="C22" s="31" t="s">
        <v>8</v>
      </c>
      <c r="D22" s="58" t="str">
        <f>B16</f>
        <v>SPORTING TC</v>
      </c>
      <c r="E22" s="59"/>
      <c r="F22" s="60"/>
      <c r="G22" s="36"/>
      <c r="H22" s="138"/>
      <c r="I22" s="159">
        <v>43373</v>
      </c>
      <c r="J22" s="160"/>
      <c r="K22" s="139" t="str">
        <f>B16</f>
        <v>SPORTING TC</v>
      </c>
      <c r="L22" s="31" t="s">
        <v>8</v>
      </c>
      <c r="M22" s="58" t="str">
        <f>B15</f>
        <v>PLAYAS SANTA PONSA TC</v>
      </c>
      <c r="N22" s="59"/>
      <c r="O22" s="60"/>
      <c r="P22" s="36">
        <v>3</v>
      </c>
      <c r="Q22" s="36">
        <v>2</v>
      </c>
    </row>
    <row r="23" spans="1:17" s="3" customFormat="1" ht="15" customHeight="1">
      <c r="B23" s="40" t="s">
        <v>18</v>
      </c>
      <c r="C23" s="31"/>
      <c r="D23" s="58" t="str">
        <f>B13</f>
        <v>CT MANACOR</v>
      </c>
      <c r="E23" s="59"/>
      <c r="F23" s="60"/>
      <c r="G23"/>
      <c r="K23" s="40" t="s">
        <v>18</v>
      </c>
      <c r="L23" s="31"/>
      <c r="M23" s="58" t="str">
        <f>B13</f>
        <v>CT MANACOR</v>
      </c>
      <c r="N23" s="59"/>
      <c r="O23" s="60"/>
    </row>
    <row r="24" spans="1:17" s="3" customFormat="1" ht="15" customHeight="1">
      <c r="E24" s="29"/>
      <c r="F24"/>
      <c r="G24"/>
      <c r="N24" s="29"/>
      <c r="O24"/>
    </row>
    <row r="25" spans="1:17" s="3" customFormat="1" ht="15" customHeight="1">
      <c r="B25" s="42" t="s">
        <v>80</v>
      </c>
      <c r="C25" s="27"/>
      <c r="D25" s="28"/>
      <c r="G25"/>
      <c r="K25" s="42" t="s">
        <v>85</v>
      </c>
      <c r="L25" s="27"/>
      <c r="M25" s="28"/>
    </row>
    <row r="26" spans="1:17" s="3" customFormat="1" ht="15" customHeight="1">
      <c r="B26" s="30" t="str">
        <f>B17</f>
        <v>CT LA SALLE</v>
      </c>
      <c r="C26" s="31" t="s">
        <v>8</v>
      </c>
      <c r="D26" s="58" t="str">
        <f>B15</f>
        <v>PLAYAS SANTA PONSA TC</v>
      </c>
      <c r="E26" s="59"/>
      <c r="F26" s="60"/>
      <c r="G26" s="36">
        <v>2</v>
      </c>
      <c r="H26" s="36">
        <v>3</v>
      </c>
      <c r="I26" s="142">
        <v>43211</v>
      </c>
      <c r="K26" s="30" t="str">
        <f>B15</f>
        <v>PLAYAS SANTA PONSA TC</v>
      </c>
      <c r="L26" s="31" t="s">
        <v>8</v>
      </c>
      <c r="M26" s="58" t="str">
        <f>B17</f>
        <v>CT LA SALLE</v>
      </c>
      <c r="N26" s="59"/>
      <c r="O26" s="60"/>
      <c r="P26" s="36"/>
      <c r="Q26" s="36"/>
    </row>
    <row r="27" spans="1:17" s="3" customFormat="1" ht="15" customHeight="1">
      <c r="B27" s="30" t="str">
        <f>B13</f>
        <v>CT MANACOR</v>
      </c>
      <c r="C27" s="31" t="s">
        <v>8</v>
      </c>
      <c r="D27" s="58" t="str">
        <f>B14</f>
        <v>PRINCIPES DE ESPAÑA</v>
      </c>
      <c r="E27" s="59"/>
      <c r="F27" s="60"/>
      <c r="G27" s="36">
        <v>3</v>
      </c>
      <c r="H27" s="36">
        <v>2</v>
      </c>
      <c r="K27" s="30" t="str">
        <f>B14</f>
        <v>PRINCIPES DE ESPAÑA</v>
      </c>
      <c r="L27" s="31" t="s">
        <v>8</v>
      </c>
      <c r="M27" s="58" t="str">
        <f>B13</f>
        <v>CT MANACOR</v>
      </c>
      <c r="N27" s="59"/>
      <c r="O27" s="60"/>
      <c r="P27" s="36"/>
      <c r="Q27" s="36"/>
    </row>
    <row r="28" spans="1:17" s="3" customFormat="1" ht="15" customHeight="1">
      <c r="B28" s="40" t="s">
        <v>18</v>
      </c>
      <c r="C28" s="31"/>
      <c r="D28" s="58" t="str">
        <f>B16</f>
        <v>SPORTING TC</v>
      </c>
      <c r="E28" s="59"/>
      <c r="F28" s="60"/>
      <c r="K28" s="40" t="s">
        <v>18</v>
      </c>
      <c r="L28" s="31"/>
      <c r="M28" s="58" t="str">
        <f>B16</f>
        <v>SPORTING TC</v>
      </c>
      <c r="N28" s="59"/>
      <c r="O28" s="60"/>
    </row>
    <row r="29" spans="1:17" s="3" customFormat="1" ht="15" customHeight="1"/>
    <row r="30" spans="1:17" s="3" customFormat="1" ht="15" customHeight="1">
      <c r="B30" s="42" t="s">
        <v>81</v>
      </c>
      <c r="C30" s="27"/>
      <c r="D30" s="28"/>
      <c r="K30" s="42" t="s">
        <v>86</v>
      </c>
      <c r="L30" s="27"/>
      <c r="M30" s="28"/>
    </row>
    <row r="31" spans="1:17" s="3" customFormat="1" ht="15" customHeight="1">
      <c r="B31" s="30" t="str">
        <f>B15</f>
        <v>PLAYAS SANTA PONSA TC</v>
      </c>
      <c r="C31" s="31" t="s">
        <v>8</v>
      </c>
      <c r="D31" s="58" t="str">
        <f>B13</f>
        <v>CT MANACOR</v>
      </c>
      <c r="E31" s="59"/>
      <c r="F31" s="60"/>
      <c r="G31" s="36"/>
      <c r="H31" s="36"/>
      <c r="I31" s="142" t="s">
        <v>96</v>
      </c>
      <c r="K31" s="30" t="str">
        <f>B13</f>
        <v>CT MANACOR</v>
      </c>
      <c r="L31" s="31" t="s">
        <v>8</v>
      </c>
      <c r="M31" s="58" t="str">
        <f>B15</f>
        <v>PLAYAS SANTA PONSA TC</v>
      </c>
      <c r="N31" s="59"/>
      <c r="O31" s="60"/>
      <c r="P31" s="36"/>
      <c r="Q31" s="36"/>
    </row>
    <row r="32" spans="1:17" s="3" customFormat="1" ht="15" customHeight="1">
      <c r="B32" s="30" t="str">
        <f>B16</f>
        <v>SPORTING TC</v>
      </c>
      <c r="C32" s="55" t="s">
        <v>8</v>
      </c>
      <c r="D32" s="58" t="str">
        <f>B17</f>
        <v>CT LA SALLE</v>
      </c>
      <c r="E32" s="59"/>
      <c r="F32" s="60"/>
      <c r="G32" s="56">
        <v>3</v>
      </c>
      <c r="H32" s="36">
        <v>2</v>
      </c>
      <c r="K32" s="30" t="str">
        <f>B17</f>
        <v>CT LA SALLE</v>
      </c>
      <c r="L32" s="31" t="s">
        <v>8</v>
      </c>
      <c r="M32" s="58" t="str">
        <f>B16</f>
        <v>SPORTING TC</v>
      </c>
      <c r="N32" s="59"/>
      <c r="O32" s="60"/>
      <c r="P32" s="36"/>
      <c r="Q32" s="36"/>
    </row>
    <row r="33" spans="2:17" s="3" customFormat="1" ht="15" customHeight="1">
      <c r="B33" s="40" t="s">
        <v>18</v>
      </c>
      <c r="C33" s="31"/>
      <c r="D33" s="58" t="str">
        <f>B14</f>
        <v>PRINCIPES DE ESPAÑA</v>
      </c>
      <c r="E33" s="59"/>
      <c r="F33" s="60"/>
      <c r="K33" s="40" t="s">
        <v>18</v>
      </c>
      <c r="L33" s="31"/>
      <c r="M33" s="58" t="str">
        <f>B14</f>
        <v>PRINCIPES DE ESPAÑA</v>
      </c>
      <c r="N33" s="59"/>
      <c r="O33" s="60"/>
    </row>
    <row r="34" spans="2:17" s="3" customFormat="1" ht="15" customHeight="1"/>
    <row r="35" spans="2:17" s="3" customFormat="1" ht="15" customHeight="1">
      <c r="B35" s="42" t="s">
        <v>82</v>
      </c>
      <c r="C35" s="27"/>
      <c r="D35" s="28"/>
      <c r="K35" s="26" t="s">
        <v>87</v>
      </c>
      <c r="L35" s="27"/>
      <c r="M35" s="28"/>
    </row>
    <row r="36" spans="2:17" s="3" customFormat="1" ht="15" customHeight="1">
      <c r="B36" s="30" t="str">
        <f>B13</f>
        <v>CT MANACOR</v>
      </c>
      <c r="C36" s="55" t="s">
        <v>8</v>
      </c>
      <c r="D36" s="58" t="str">
        <f>B16</f>
        <v>SPORTING TC</v>
      </c>
      <c r="E36" s="59"/>
      <c r="F36" s="60"/>
      <c r="G36" s="56">
        <v>2</v>
      </c>
      <c r="H36" s="36">
        <v>3</v>
      </c>
      <c r="K36" s="30" t="str">
        <f>B16</f>
        <v>SPORTING TC</v>
      </c>
      <c r="L36" s="31" t="s">
        <v>8</v>
      </c>
      <c r="M36" s="58" t="str">
        <f>B13</f>
        <v>CT MANACOR</v>
      </c>
      <c r="N36" s="59"/>
      <c r="O36" s="60"/>
      <c r="P36" s="36"/>
      <c r="Q36" s="36"/>
    </row>
    <row r="37" spans="2:17" s="3" customFormat="1" ht="15" customHeight="1">
      <c r="B37" s="30" t="str">
        <f>B14</f>
        <v>PRINCIPES DE ESPAÑA</v>
      </c>
      <c r="C37" s="31" t="s">
        <v>8</v>
      </c>
      <c r="D37" s="58" t="str">
        <f>B15</f>
        <v>PLAYAS SANTA PONSA TC</v>
      </c>
      <c r="E37" s="59"/>
      <c r="F37" s="60"/>
      <c r="G37" s="36">
        <v>2</v>
      </c>
      <c r="H37" s="36">
        <v>3</v>
      </c>
      <c r="K37" s="39" t="str">
        <f>B15</f>
        <v>PLAYAS SANTA PONSA TC</v>
      </c>
      <c r="L37" s="31" t="s">
        <v>8</v>
      </c>
      <c r="M37" s="58" t="str">
        <f>B14</f>
        <v>PRINCIPES DE ESPAÑA</v>
      </c>
      <c r="N37" s="59"/>
      <c r="O37" s="60"/>
      <c r="P37" s="36"/>
      <c r="Q37" s="36"/>
    </row>
    <row r="38" spans="2:17" s="3" customFormat="1" ht="15" customHeight="1">
      <c r="B38" s="40" t="s">
        <v>18</v>
      </c>
      <c r="C38" s="31"/>
      <c r="D38" s="58" t="str">
        <f>B17</f>
        <v>CT LA SALLE</v>
      </c>
      <c r="E38" s="59"/>
      <c r="F38" s="60"/>
      <c r="K38" s="40" t="s">
        <v>18</v>
      </c>
      <c r="L38" s="31"/>
      <c r="M38" s="58" t="str">
        <f>B17</f>
        <v>CT LA SALLE</v>
      </c>
      <c r="N38" s="59"/>
      <c r="O38" s="60"/>
    </row>
    <row r="39" spans="2:17" s="3" customFormat="1" ht="15" customHeight="1"/>
    <row r="40" spans="2:17" s="3" customFormat="1" ht="15" customHeight="1">
      <c r="B40" s="42" t="s">
        <v>83</v>
      </c>
      <c r="C40" s="27"/>
      <c r="D40" s="28"/>
      <c r="K40" s="42" t="s">
        <v>88</v>
      </c>
      <c r="L40" s="27"/>
      <c r="M40" s="28"/>
    </row>
    <row r="41" spans="2:17" s="3" customFormat="1" ht="15" customHeight="1">
      <c r="B41" s="30" t="str">
        <f>B16</f>
        <v>SPORTING TC</v>
      </c>
      <c r="C41" s="31" t="s">
        <v>8</v>
      </c>
      <c r="D41" s="58" t="str">
        <f>B14</f>
        <v>PRINCIPES DE ESPAÑA</v>
      </c>
      <c r="E41" s="59"/>
      <c r="F41" s="60"/>
      <c r="G41" s="36">
        <v>2</v>
      </c>
      <c r="H41" s="36">
        <v>3</v>
      </c>
      <c r="K41" s="30" t="str">
        <f>B14</f>
        <v>PRINCIPES DE ESPAÑA</v>
      </c>
      <c r="L41" s="31" t="s">
        <v>8</v>
      </c>
      <c r="M41" s="58" t="str">
        <f>B16</f>
        <v>SPORTING TC</v>
      </c>
      <c r="N41" s="59"/>
      <c r="O41" s="60"/>
      <c r="P41" s="36"/>
      <c r="Q41" s="36"/>
    </row>
    <row r="42" spans="2:17" s="3" customFormat="1" ht="15" customHeight="1">
      <c r="B42" s="30" t="str">
        <f>B17</f>
        <v>CT LA SALLE</v>
      </c>
      <c r="C42" s="31" t="s">
        <v>8</v>
      </c>
      <c r="D42" s="58" t="str">
        <f>B13</f>
        <v>CT MANACOR</v>
      </c>
      <c r="E42" s="59"/>
      <c r="F42" s="60"/>
      <c r="G42" s="36"/>
      <c r="H42" s="36"/>
      <c r="I42" s="142" t="s">
        <v>96</v>
      </c>
      <c r="K42" s="30" t="str">
        <f>B13</f>
        <v>CT MANACOR</v>
      </c>
      <c r="L42" s="31" t="s">
        <v>8</v>
      </c>
      <c r="M42" s="58" t="str">
        <f>B17</f>
        <v>CT LA SALLE</v>
      </c>
      <c r="N42" s="59"/>
      <c r="O42" s="60"/>
      <c r="P42" s="36"/>
      <c r="Q42" s="36"/>
    </row>
    <row r="43" spans="2:17" s="3" customFormat="1" ht="15" customHeight="1">
      <c r="B43" s="40" t="s">
        <v>18</v>
      </c>
      <c r="C43" s="31"/>
      <c r="D43" s="58" t="str">
        <f>B15</f>
        <v>PLAYAS SANTA PONSA TC</v>
      </c>
      <c r="E43" s="59"/>
      <c r="F43" s="60"/>
      <c r="K43" s="40" t="s">
        <v>18</v>
      </c>
      <c r="L43" s="31"/>
      <c r="M43" s="58" t="str">
        <f>B15</f>
        <v>PLAYAS SANTA PONSA TC</v>
      </c>
      <c r="N43" s="59"/>
      <c r="O43" s="60"/>
    </row>
    <row r="44" spans="2:17" s="3" customFormat="1" ht="16.5" customHeight="1"/>
    <row r="45" spans="2:17" s="3" customFormat="1" ht="12.95" customHeight="1"/>
    <row r="46" spans="2:17" s="3" customFormat="1" ht="12.95" customHeight="1"/>
    <row r="47" spans="2:17" s="3" customFormat="1" ht="12.95" customHeight="1"/>
    <row r="48" spans="2:17" s="3" customFormat="1" ht="12.95" customHeight="1"/>
    <row r="49" s="3" customFormat="1" ht="12.95" customHeight="1"/>
    <row r="50" s="3" customFormat="1" ht="12.95" customHeight="1"/>
    <row r="51" s="3" customFormat="1" ht="12.95" customHeight="1"/>
    <row r="52" s="3" customFormat="1" ht="12.95" customHeight="1"/>
    <row r="53" s="3" customFormat="1" ht="12.95" customHeight="1"/>
    <row r="54" s="3" customFormat="1" ht="12.95" customHeight="1"/>
    <row r="55" s="3" customFormat="1" ht="12.95" customHeight="1"/>
    <row r="56" s="3" customFormat="1" ht="12.95" customHeight="1"/>
    <row r="57" s="3" customFormat="1" ht="12.95" customHeight="1"/>
    <row r="58" s="3" customFormat="1" ht="12.95" customHeight="1"/>
    <row r="59" s="3" customFormat="1" ht="12.95" customHeight="1"/>
    <row r="60" s="3" customFormat="1" ht="12.95" customHeight="1"/>
    <row r="61" s="3" customFormat="1" ht="12.95" customHeight="1"/>
    <row r="62" s="3" customFormat="1" ht="12.95" customHeight="1"/>
    <row r="63" s="3" customFormat="1" ht="12.95" customHeight="1"/>
    <row r="64" s="3" customFormat="1" ht="12.95" customHeight="1"/>
    <row r="65" s="3" customFormat="1" ht="12.95" customHeight="1"/>
    <row r="66" s="3" customFormat="1" ht="12.95" customHeight="1"/>
    <row r="67" s="3" customFormat="1" ht="12.95" customHeight="1"/>
    <row r="68" s="3" customFormat="1" ht="12.95" customHeight="1"/>
    <row r="69" s="3" customFormat="1" ht="12.95" customHeight="1"/>
    <row r="70" s="3" customFormat="1" ht="12.95" customHeight="1"/>
    <row r="71" s="3" customFormat="1" ht="12.95" customHeight="1"/>
    <row r="72" s="3" customFormat="1" ht="12.95" customHeight="1"/>
    <row r="73" s="3" customFormat="1" ht="12.95" customHeight="1"/>
    <row r="74" s="3" customFormat="1" ht="12.95" customHeight="1"/>
    <row r="75" s="3" customFormat="1" ht="12.95" customHeight="1"/>
    <row r="76" s="3" customFormat="1" ht="12.95" customHeight="1"/>
    <row r="77" s="3" customFormat="1" ht="12.95" customHeight="1"/>
    <row r="78" s="3" customFormat="1" ht="12.95" customHeight="1"/>
    <row r="79" s="3" customFormat="1" ht="12.95" customHeight="1"/>
    <row r="80" s="3" customFormat="1" ht="12.95" customHeight="1"/>
    <row r="81" spans="5:19" s="3" customFormat="1" ht="12.95" customHeight="1"/>
    <row r="82" spans="5:19" s="3" customFormat="1" ht="12.95" customHeight="1"/>
    <row r="83" spans="5:19" s="3" customFormat="1" ht="12.95" customHeight="1"/>
    <row r="84" spans="5:19" s="3" customFormat="1" ht="12.95" customHeight="1"/>
    <row r="85" spans="5:19" s="3" customFormat="1" ht="12.95" customHeight="1"/>
    <row r="86" spans="5:19" s="3" customFormat="1" ht="12.95" customHeight="1"/>
    <row r="87" spans="5:19" s="3" customFormat="1" ht="12.95" customHeight="1"/>
    <row r="88" spans="5:19" s="3" customFormat="1" ht="12.95" customHeight="1"/>
    <row r="89" spans="5:19" s="3" customFormat="1" ht="12.95" customHeight="1">
      <c r="E89"/>
      <c r="F89"/>
      <c r="R89"/>
      <c r="S89"/>
    </row>
    <row r="90" spans="5:19" s="3" customFormat="1" ht="12.95" customHeight="1">
      <c r="E90"/>
      <c r="F90"/>
      <c r="G90"/>
      <c r="H90"/>
      <c r="I90"/>
      <c r="J90"/>
      <c r="K90"/>
      <c r="L90"/>
      <c r="M90"/>
      <c r="N90"/>
      <c r="R90"/>
      <c r="S90"/>
    </row>
    <row r="91" spans="5:19" s="3" customFormat="1" ht="12.95" customHeight="1">
      <c r="E91"/>
      <c r="F91"/>
      <c r="G91"/>
      <c r="H91"/>
      <c r="I91"/>
      <c r="J91"/>
      <c r="K91"/>
      <c r="L91"/>
      <c r="M91"/>
      <c r="N91"/>
      <c r="R91"/>
      <c r="S91"/>
    </row>
    <row r="92" spans="5:19" s="3" customFormat="1" ht="12.95" customHeight="1">
      <c r="E92"/>
      <c r="F92"/>
      <c r="G92"/>
      <c r="H92"/>
      <c r="I92"/>
      <c r="J92"/>
      <c r="K92"/>
      <c r="L92"/>
      <c r="M92"/>
      <c r="N92"/>
      <c r="R92"/>
      <c r="S92"/>
    </row>
    <row r="93" spans="5:19" s="3" customFormat="1">
      <c r="E93"/>
      <c r="F93"/>
      <c r="G93"/>
      <c r="H93"/>
      <c r="I93"/>
      <c r="J93"/>
      <c r="K93"/>
      <c r="L93"/>
      <c r="M93"/>
      <c r="N93"/>
      <c r="R93"/>
      <c r="S93"/>
    </row>
  </sheetData>
  <mergeCells count="2">
    <mergeCell ref="B12:C12"/>
    <mergeCell ref="I22:J2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R79"/>
  <sheetViews>
    <sheetView workbookViewId="0">
      <selection activeCell="A26" sqref="A26:F26"/>
    </sheetView>
  </sheetViews>
  <sheetFormatPr baseColWidth="10" defaultRowHeight="15"/>
  <cols>
    <col min="1" max="1" width="20" customWidth="1"/>
    <col min="2" max="2" width="4.42578125" customWidth="1"/>
    <col min="3" max="3" width="19.7109375" customWidth="1"/>
    <col min="4" max="4" width="5.28515625" customWidth="1"/>
    <col min="5" max="5" width="5.5703125" customWidth="1"/>
    <col min="6" max="6" width="7.7109375" customWidth="1"/>
    <col min="7" max="7" width="21.140625" customWidth="1"/>
    <col min="8" max="8" width="7.5703125" customWidth="1"/>
    <col min="9" max="10" width="6" customWidth="1"/>
    <col min="11" max="11" width="6.42578125" customWidth="1"/>
    <col min="12" max="12" width="6.28515625" customWidth="1"/>
    <col min="13" max="13" width="5" customWidth="1"/>
    <col min="14" max="14" width="20.140625" customWidth="1"/>
    <col min="15" max="15" width="4.28515625" customWidth="1"/>
    <col min="16" max="16" width="21.140625" customWidth="1"/>
    <col min="17" max="17" width="6.28515625" customWidth="1"/>
    <col min="18" max="18" width="5.7109375" customWidth="1"/>
    <col min="19" max="19" width="6" customWidth="1"/>
    <col min="255" max="255" width="3.7109375" customWidth="1"/>
    <col min="256" max="256" width="22.7109375" customWidth="1"/>
    <col min="257" max="257" width="3.85546875" customWidth="1"/>
    <col min="258" max="258" width="4" customWidth="1"/>
    <col min="259" max="259" width="3.5703125" customWidth="1"/>
    <col min="260" max="260" width="5" customWidth="1"/>
    <col min="261" max="261" width="4.42578125" customWidth="1"/>
    <col min="262" max="262" width="5.140625" customWidth="1"/>
    <col min="263" max="263" width="2.85546875" customWidth="1"/>
    <col min="264" max="264" width="23.7109375" customWidth="1"/>
    <col min="265" max="265" width="3" customWidth="1"/>
    <col min="266" max="266" width="22.7109375" customWidth="1"/>
    <col min="267" max="268" width="3.28515625" customWidth="1"/>
    <col min="269" max="269" width="2.85546875" customWidth="1"/>
    <col min="270" max="270" width="19.5703125" customWidth="1"/>
    <col min="271" max="271" width="2.7109375" customWidth="1"/>
    <col min="272" max="272" width="23" customWidth="1"/>
    <col min="273" max="273" width="3.42578125" customWidth="1"/>
    <col min="274" max="274" width="3.5703125" customWidth="1"/>
    <col min="511" max="511" width="3.7109375" customWidth="1"/>
    <col min="512" max="512" width="22.7109375" customWidth="1"/>
    <col min="513" max="513" width="3.85546875" customWidth="1"/>
    <col min="514" max="514" width="4" customWidth="1"/>
    <col min="515" max="515" width="3.5703125" customWidth="1"/>
    <col min="516" max="516" width="5" customWidth="1"/>
    <col min="517" max="517" width="4.42578125" customWidth="1"/>
    <col min="518" max="518" width="5.140625" customWidth="1"/>
    <col min="519" max="519" width="2.85546875" customWidth="1"/>
    <col min="520" max="520" width="23.7109375" customWidth="1"/>
    <col min="521" max="521" width="3" customWidth="1"/>
    <col min="522" max="522" width="22.7109375" customWidth="1"/>
    <col min="523" max="524" width="3.28515625" customWidth="1"/>
    <col min="525" max="525" width="2.85546875" customWidth="1"/>
    <col min="526" max="526" width="19.5703125" customWidth="1"/>
    <col min="527" max="527" width="2.7109375" customWidth="1"/>
    <col min="528" max="528" width="23" customWidth="1"/>
    <col min="529" max="529" width="3.42578125" customWidth="1"/>
    <col min="530" max="530" width="3.5703125" customWidth="1"/>
    <col min="767" max="767" width="3.7109375" customWidth="1"/>
    <col min="768" max="768" width="22.7109375" customWidth="1"/>
    <col min="769" max="769" width="3.85546875" customWidth="1"/>
    <col min="770" max="770" width="4" customWidth="1"/>
    <col min="771" max="771" width="3.5703125" customWidth="1"/>
    <col min="772" max="772" width="5" customWidth="1"/>
    <col min="773" max="773" width="4.42578125" customWidth="1"/>
    <col min="774" max="774" width="5.140625" customWidth="1"/>
    <col min="775" max="775" width="2.85546875" customWidth="1"/>
    <col min="776" max="776" width="23.7109375" customWidth="1"/>
    <col min="777" max="777" width="3" customWidth="1"/>
    <col min="778" max="778" width="22.7109375" customWidth="1"/>
    <col min="779" max="780" width="3.28515625" customWidth="1"/>
    <col min="781" max="781" width="2.85546875" customWidth="1"/>
    <col min="782" max="782" width="19.5703125" customWidth="1"/>
    <col min="783" max="783" width="2.7109375" customWidth="1"/>
    <col min="784" max="784" width="23" customWidth="1"/>
    <col min="785" max="785" width="3.42578125" customWidth="1"/>
    <col min="786" max="786" width="3.5703125" customWidth="1"/>
    <col min="1023" max="1023" width="3.7109375" customWidth="1"/>
    <col min="1024" max="1024" width="22.7109375" customWidth="1"/>
    <col min="1025" max="1025" width="3.85546875" customWidth="1"/>
    <col min="1026" max="1026" width="4" customWidth="1"/>
    <col min="1027" max="1027" width="3.5703125" customWidth="1"/>
    <col min="1028" max="1028" width="5" customWidth="1"/>
    <col min="1029" max="1029" width="4.42578125" customWidth="1"/>
    <col min="1030" max="1030" width="5.140625" customWidth="1"/>
    <col min="1031" max="1031" width="2.85546875" customWidth="1"/>
    <col min="1032" max="1032" width="23.7109375" customWidth="1"/>
    <col min="1033" max="1033" width="3" customWidth="1"/>
    <col min="1034" max="1034" width="22.7109375" customWidth="1"/>
    <col min="1035" max="1036" width="3.28515625" customWidth="1"/>
    <col min="1037" max="1037" width="2.85546875" customWidth="1"/>
    <col min="1038" max="1038" width="19.5703125" customWidth="1"/>
    <col min="1039" max="1039" width="2.7109375" customWidth="1"/>
    <col min="1040" max="1040" width="23" customWidth="1"/>
    <col min="1041" max="1041" width="3.42578125" customWidth="1"/>
    <col min="1042" max="1042" width="3.5703125" customWidth="1"/>
    <col min="1279" max="1279" width="3.7109375" customWidth="1"/>
    <col min="1280" max="1280" width="22.7109375" customWidth="1"/>
    <col min="1281" max="1281" width="3.85546875" customWidth="1"/>
    <col min="1282" max="1282" width="4" customWidth="1"/>
    <col min="1283" max="1283" width="3.5703125" customWidth="1"/>
    <col min="1284" max="1284" width="5" customWidth="1"/>
    <col min="1285" max="1285" width="4.42578125" customWidth="1"/>
    <col min="1286" max="1286" width="5.140625" customWidth="1"/>
    <col min="1287" max="1287" width="2.85546875" customWidth="1"/>
    <col min="1288" max="1288" width="23.7109375" customWidth="1"/>
    <col min="1289" max="1289" width="3" customWidth="1"/>
    <col min="1290" max="1290" width="22.7109375" customWidth="1"/>
    <col min="1291" max="1292" width="3.28515625" customWidth="1"/>
    <col min="1293" max="1293" width="2.85546875" customWidth="1"/>
    <col min="1294" max="1294" width="19.5703125" customWidth="1"/>
    <col min="1295" max="1295" width="2.7109375" customWidth="1"/>
    <col min="1296" max="1296" width="23" customWidth="1"/>
    <col min="1297" max="1297" width="3.42578125" customWidth="1"/>
    <col min="1298" max="1298" width="3.5703125" customWidth="1"/>
    <col min="1535" max="1535" width="3.7109375" customWidth="1"/>
    <col min="1536" max="1536" width="22.7109375" customWidth="1"/>
    <col min="1537" max="1537" width="3.85546875" customWidth="1"/>
    <col min="1538" max="1538" width="4" customWidth="1"/>
    <col min="1539" max="1539" width="3.5703125" customWidth="1"/>
    <col min="1540" max="1540" width="5" customWidth="1"/>
    <col min="1541" max="1541" width="4.42578125" customWidth="1"/>
    <col min="1542" max="1542" width="5.140625" customWidth="1"/>
    <col min="1543" max="1543" width="2.85546875" customWidth="1"/>
    <col min="1544" max="1544" width="23.7109375" customWidth="1"/>
    <col min="1545" max="1545" width="3" customWidth="1"/>
    <col min="1546" max="1546" width="22.7109375" customWidth="1"/>
    <col min="1547" max="1548" width="3.28515625" customWidth="1"/>
    <col min="1549" max="1549" width="2.85546875" customWidth="1"/>
    <col min="1550" max="1550" width="19.5703125" customWidth="1"/>
    <col min="1551" max="1551" width="2.7109375" customWidth="1"/>
    <col min="1552" max="1552" width="23" customWidth="1"/>
    <col min="1553" max="1553" width="3.42578125" customWidth="1"/>
    <col min="1554" max="1554" width="3.5703125" customWidth="1"/>
    <col min="1791" max="1791" width="3.7109375" customWidth="1"/>
    <col min="1792" max="1792" width="22.7109375" customWidth="1"/>
    <col min="1793" max="1793" width="3.85546875" customWidth="1"/>
    <col min="1794" max="1794" width="4" customWidth="1"/>
    <col min="1795" max="1795" width="3.5703125" customWidth="1"/>
    <col min="1796" max="1796" width="5" customWidth="1"/>
    <col min="1797" max="1797" width="4.42578125" customWidth="1"/>
    <col min="1798" max="1798" width="5.140625" customWidth="1"/>
    <col min="1799" max="1799" width="2.85546875" customWidth="1"/>
    <col min="1800" max="1800" width="23.7109375" customWidth="1"/>
    <col min="1801" max="1801" width="3" customWidth="1"/>
    <col min="1802" max="1802" width="22.7109375" customWidth="1"/>
    <col min="1803" max="1804" width="3.28515625" customWidth="1"/>
    <col min="1805" max="1805" width="2.85546875" customWidth="1"/>
    <col min="1806" max="1806" width="19.5703125" customWidth="1"/>
    <col min="1807" max="1807" width="2.7109375" customWidth="1"/>
    <col min="1808" max="1808" width="23" customWidth="1"/>
    <col min="1809" max="1809" width="3.42578125" customWidth="1"/>
    <col min="1810" max="1810" width="3.5703125" customWidth="1"/>
    <col min="2047" max="2047" width="3.7109375" customWidth="1"/>
    <col min="2048" max="2048" width="22.7109375" customWidth="1"/>
    <col min="2049" max="2049" width="3.85546875" customWidth="1"/>
    <col min="2050" max="2050" width="4" customWidth="1"/>
    <col min="2051" max="2051" width="3.5703125" customWidth="1"/>
    <col min="2052" max="2052" width="5" customWidth="1"/>
    <col min="2053" max="2053" width="4.42578125" customWidth="1"/>
    <col min="2054" max="2054" width="5.140625" customWidth="1"/>
    <col min="2055" max="2055" width="2.85546875" customWidth="1"/>
    <col min="2056" max="2056" width="23.7109375" customWidth="1"/>
    <col min="2057" max="2057" width="3" customWidth="1"/>
    <col min="2058" max="2058" width="22.7109375" customWidth="1"/>
    <col min="2059" max="2060" width="3.28515625" customWidth="1"/>
    <col min="2061" max="2061" width="2.85546875" customWidth="1"/>
    <col min="2062" max="2062" width="19.5703125" customWidth="1"/>
    <col min="2063" max="2063" width="2.7109375" customWidth="1"/>
    <col min="2064" max="2064" width="23" customWidth="1"/>
    <col min="2065" max="2065" width="3.42578125" customWidth="1"/>
    <col min="2066" max="2066" width="3.5703125" customWidth="1"/>
    <col min="2303" max="2303" width="3.7109375" customWidth="1"/>
    <col min="2304" max="2304" width="22.7109375" customWidth="1"/>
    <col min="2305" max="2305" width="3.85546875" customWidth="1"/>
    <col min="2306" max="2306" width="4" customWidth="1"/>
    <col min="2307" max="2307" width="3.5703125" customWidth="1"/>
    <col min="2308" max="2308" width="5" customWidth="1"/>
    <col min="2309" max="2309" width="4.42578125" customWidth="1"/>
    <col min="2310" max="2310" width="5.140625" customWidth="1"/>
    <col min="2311" max="2311" width="2.85546875" customWidth="1"/>
    <col min="2312" max="2312" width="23.7109375" customWidth="1"/>
    <col min="2313" max="2313" width="3" customWidth="1"/>
    <col min="2314" max="2314" width="22.7109375" customWidth="1"/>
    <col min="2315" max="2316" width="3.28515625" customWidth="1"/>
    <col min="2317" max="2317" width="2.85546875" customWidth="1"/>
    <col min="2318" max="2318" width="19.5703125" customWidth="1"/>
    <col min="2319" max="2319" width="2.7109375" customWidth="1"/>
    <col min="2320" max="2320" width="23" customWidth="1"/>
    <col min="2321" max="2321" width="3.42578125" customWidth="1"/>
    <col min="2322" max="2322" width="3.5703125" customWidth="1"/>
    <col min="2559" max="2559" width="3.7109375" customWidth="1"/>
    <col min="2560" max="2560" width="22.7109375" customWidth="1"/>
    <col min="2561" max="2561" width="3.85546875" customWidth="1"/>
    <col min="2562" max="2562" width="4" customWidth="1"/>
    <col min="2563" max="2563" width="3.5703125" customWidth="1"/>
    <col min="2564" max="2564" width="5" customWidth="1"/>
    <col min="2565" max="2565" width="4.42578125" customWidth="1"/>
    <col min="2566" max="2566" width="5.140625" customWidth="1"/>
    <col min="2567" max="2567" width="2.85546875" customWidth="1"/>
    <col min="2568" max="2568" width="23.7109375" customWidth="1"/>
    <col min="2569" max="2569" width="3" customWidth="1"/>
    <col min="2570" max="2570" width="22.7109375" customWidth="1"/>
    <col min="2571" max="2572" width="3.28515625" customWidth="1"/>
    <col min="2573" max="2573" width="2.85546875" customWidth="1"/>
    <col min="2574" max="2574" width="19.5703125" customWidth="1"/>
    <col min="2575" max="2575" width="2.7109375" customWidth="1"/>
    <col min="2576" max="2576" width="23" customWidth="1"/>
    <col min="2577" max="2577" width="3.42578125" customWidth="1"/>
    <col min="2578" max="2578" width="3.5703125" customWidth="1"/>
    <col min="2815" max="2815" width="3.7109375" customWidth="1"/>
    <col min="2816" max="2816" width="22.7109375" customWidth="1"/>
    <col min="2817" max="2817" width="3.85546875" customWidth="1"/>
    <col min="2818" max="2818" width="4" customWidth="1"/>
    <col min="2819" max="2819" width="3.5703125" customWidth="1"/>
    <col min="2820" max="2820" width="5" customWidth="1"/>
    <col min="2821" max="2821" width="4.42578125" customWidth="1"/>
    <col min="2822" max="2822" width="5.140625" customWidth="1"/>
    <col min="2823" max="2823" width="2.85546875" customWidth="1"/>
    <col min="2824" max="2824" width="23.7109375" customWidth="1"/>
    <col min="2825" max="2825" width="3" customWidth="1"/>
    <col min="2826" max="2826" width="22.7109375" customWidth="1"/>
    <col min="2827" max="2828" width="3.28515625" customWidth="1"/>
    <col min="2829" max="2829" width="2.85546875" customWidth="1"/>
    <col min="2830" max="2830" width="19.5703125" customWidth="1"/>
    <col min="2831" max="2831" width="2.7109375" customWidth="1"/>
    <col min="2832" max="2832" width="23" customWidth="1"/>
    <col min="2833" max="2833" width="3.42578125" customWidth="1"/>
    <col min="2834" max="2834" width="3.5703125" customWidth="1"/>
    <col min="3071" max="3071" width="3.7109375" customWidth="1"/>
    <col min="3072" max="3072" width="22.7109375" customWidth="1"/>
    <col min="3073" max="3073" width="3.85546875" customWidth="1"/>
    <col min="3074" max="3074" width="4" customWidth="1"/>
    <col min="3075" max="3075" width="3.5703125" customWidth="1"/>
    <col min="3076" max="3076" width="5" customWidth="1"/>
    <col min="3077" max="3077" width="4.42578125" customWidth="1"/>
    <col min="3078" max="3078" width="5.140625" customWidth="1"/>
    <col min="3079" max="3079" width="2.85546875" customWidth="1"/>
    <col min="3080" max="3080" width="23.7109375" customWidth="1"/>
    <col min="3081" max="3081" width="3" customWidth="1"/>
    <col min="3082" max="3082" width="22.7109375" customWidth="1"/>
    <col min="3083" max="3084" width="3.28515625" customWidth="1"/>
    <col min="3085" max="3085" width="2.85546875" customWidth="1"/>
    <col min="3086" max="3086" width="19.5703125" customWidth="1"/>
    <col min="3087" max="3087" width="2.7109375" customWidth="1"/>
    <col min="3088" max="3088" width="23" customWidth="1"/>
    <col min="3089" max="3089" width="3.42578125" customWidth="1"/>
    <col min="3090" max="3090" width="3.5703125" customWidth="1"/>
    <col min="3327" max="3327" width="3.7109375" customWidth="1"/>
    <col min="3328" max="3328" width="22.7109375" customWidth="1"/>
    <col min="3329" max="3329" width="3.85546875" customWidth="1"/>
    <col min="3330" max="3330" width="4" customWidth="1"/>
    <col min="3331" max="3331" width="3.5703125" customWidth="1"/>
    <col min="3332" max="3332" width="5" customWidth="1"/>
    <col min="3333" max="3333" width="4.42578125" customWidth="1"/>
    <col min="3334" max="3334" width="5.140625" customWidth="1"/>
    <col min="3335" max="3335" width="2.85546875" customWidth="1"/>
    <col min="3336" max="3336" width="23.7109375" customWidth="1"/>
    <col min="3337" max="3337" width="3" customWidth="1"/>
    <col min="3338" max="3338" width="22.7109375" customWidth="1"/>
    <col min="3339" max="3340" width="3.28515625" customWidth="1"/>
    <col min="3341" max="3341" width="2.85546875" customWidth="1"/>
    <col min="3342" max="3342" width="19.5703125" customWidth="1"/>
    <col min="3343" max="3343" width="2.7109375" customWidth="1"/>
    <col min="3344" max="3344" width="23" customWidth="1"/>
    <col min="3345" max="3345" width="3.42578125" customWidth="1"/>
    <col min="3346" max="3346" width="3.5703125" customWidth="1"/>
    <col min="3583" max="3583" width="3.7109375" customWidth="1"/>
    <col min="3584" max="3584" width="22.7109375" customWidth="1"/>
    <col min="3585" max="3585" width="3.85546875" customWidth="1"/>
    <col min="3586" max="3586" width="4" customWidth="1"/>
    <col min="3587" max="3587" width="3.5703125" customWidth="1"/>
    <col min="3588" max="3588" width="5" customWidth="1"/>
    <col min="3589" max="3589" width="4.42578125" customWidth="1"/>
    <col min="3590" max="3590" width="5.140625" customWidth="1"/>
    <col min="3591" max="3591" width="2.85546875" customWidth="1"/>
    <col min="3592" max="3592" width="23.7109375" customWidth="1"/>
    <col min="3593" max="3593" width="3" customWidth="1"/>
    <col min="3594" max="3594" width="22.7109375" customWidth="1"/>
    <col min="3595" max="3596" width="3.28515625" customWidth="1"/>
    <col min="3597" max="3597" width="2.85546875" customWidth="1"/>
    <col min="3598" max="3598" width="19.5703125" customWidth="1"/>
    <col min="3599" max="3599" width="2.7109375" customWidth="1"/>
    <col min="3600" max="3600" width="23" customWidth="1"/>
    <col min="3601" max="3601" width="3.42578125" customWidth="1"/>
    <col min="3602" max="3602" width="3.5703125" customWidth="1"/>
    <col min="3839" max="3839" width="3.7109375" customWidth="1"/>
    <col min="3840" max="3840" width="22.7109375" customWidth="1"/>
    <col min="3841" max="3841" width="3.85546875" customWidth="1"/>
    <col min="3842" max="3842" width="4" customWidth="1"/>
    <col min="3843" max="3843" width="3.5703125" customWidth="1"/>
    <col min="3844" max="3844" width="5" customWidth="1"/>
    <col min="3845" max="3845" width="4.42578125" customWidth="1"/>
    <col min="3846" max="3846" width="5.140625" customWidth="1"/>
    <col min="3847" max="3847" width="2.85546875" customWidth="1"/>
    <col min="3848" max="3848" width="23.7109375" customWidth="1"/>
    <col min="3849" max="3849" width="3" customWidth="1"/>
    <col min="3850" max="3850" width="22.7109375" customWidth="1"/>
    <col min="3851" max="3852" width="3.28515625" customWidth="1"/>
    <col min="3853" max="3853" width="2.85546875" customWidth="1"/>
    <col min="3854" max="3854" width="19.5703125" customWidth="1"/>
    <col min="3855" max="3855" width="2.7109375" customWidth="1"/>
    <col min="3856" max="3856" width="23" customWidth="1"/>
    <col min="3857" max="3857" width="3.42578125" customWidth="1"/>
    <col min="3858" max="3858" width="3.5703125" customWidth="1"/>
    <col min="4095" max="4095" width="3.7109375" customWidth="1"/>
    <col min="4096" max="4096" width="22.7109375" customWidth="1"/>
    <col min="4097" max="4097" width="3.85546875" customWidth="1"/>
    <col min="4098" max="4098" width="4" customWidth="1"/>
    <col min="4099" max="4099" width="3.5703125" customWidth="1"/>
    <col min="4100" max="4100" width="5" customWidth="1"/>
    <col min="4101" max="4101" width="4.42578125" customWidth="1"/>
    <col min="4102" max="4102" width="5.140625" customWidth="1"/>
    <col min="4103" max="4103" width="2.85546875" customWidth="1"/>
    <col min="4104" max="4104" width="23.7109375" customWidth="1"/>
    <col min="4105" max="4105" width="3" customWidth="1"/>
    <col min="4106" max="4106" width="22.7109375" customWidth="1"/>
    <col min="4107" max="4108" width="3.28515625" customWidth="1"/>
    <col min="4109" max="4109" width="2.85546875" customWidth="1"/>
    <col min="4110" max="4110" width="19.5703125" customWidth="1"/>
    <col min="4111" max="4111" width="2.7109375" customWidth="1"/>
    <col min="4112" max="4112" width="23" customWidth="1"/>
    <col min="4113" max="4113" width="3.42578125" customWidth="1"/>
    <col min="4114" max="4114" width="3.5703125" customWidth="1"/>
    <col min="4351" max="4351" width="3.7109375" customWidth="1"/>
    <col min="4352" max="4352" width="22.7109375" customWidth="1"/>
    <col min="4353" max="4353" width="3.85546875" customWidth="1"/>
    <col min="4354" max="4354" width="4" customWidth="1"/>
    <col min="4355" max="4355" width="3.5703125" customWidth="1"/>
    <col min="4356" max="4356" width="5" customWidth="1"/>
    <col min="4357" max="4357" width="4.42578125" customWidth="1"/>
    <col min="4358" max="4358" width="5.140625" customWidth="1"/>
    <col min="4359" max="4359" width="2.85546875" customWidth="1"/>
    <col min="4360" max="4360" width="23.7109375" customWidth="1"/>
    <col min="4361" max="4361" width="3" customWidth="1"/>
    <col min="4362" max="4362" width="22.7109375" customWidth="1"/>
    <col min="4363" max="4364" width="3.28515625" customWidth="1"/>
    <col min="4365" max="4365" width="2.85546875" customWidth="1"/>
    <col min="4366" max="4366" width="19.5703125" customWidth="1"/>
    <col min="4367" max="4367" width="2.7109375" customWidth="1"/>
    <col min="4368" max="4368" width="23" customWidth="1"/>
    <col min="4369" max="4369" width="3.42578125" customWidth="1"/>
    <col min="4370" max="4370" width="3.5703125" customWidth="1"/>
    <col min="4607" max="4607" width="3.7109375" customWidth="1"/>
    <col min="4608" max="4608" width="22.7109375" customWidth="1"/>
    <col min="4609" max="4609" width="3.85546875" customWidth="1"/>
    <col min="4610" max="4610" width="4" customWidth="1"/>
    <col min="4611" max="4611" width="3.5703125" customWidth="1"/>
    <col min="4612" max="4612" width="5" customWidth="1"/>
    <col min="4613" max="4613" width="4.42578125" customWidth="1"/>
    <col min="4614" max="4614" width="5.140625" customWidth="1"/>
    <col min="4615" max="4615" width="2.85546875" customWidth="1"/>
    <col min="4616" max="4616" width="23.7109375" customWidth="1"/>
    <col min="4617" max="4617" width="3" customWidth="1"/>
    <col min="4618" max="4618" width="22.7109375" customWidth="1"/>
    <col min="4619" max="4620" width="3.28515625" customWidth="1"/>
    <col min="4621" max="4621" width="2.85546875" customWidth="1"/>
    <col min="4622" max="4622" width="19.5703125" customWidth="1"/>
    <col min="4623" max="4623" width="2.7109375" customWidth="1"/>
    <col min="4624" max="4624" width="23" customWidth="1"/>
    <col min="4625" max="4625" width="3.42578125" customWidth="1"/>
    <col min="4626" max="4626" width="3.5703125" customWidth="1"/>
    <col min="4863" max="4863" width="3.7109375" customWidth="1"/>
    <col min="4864" max="4864" width="22.7109375" customWidth="1"/>
    <col min="4865" max="4865" width="3.85546875" customWidth="1"/>
    <col min="4866" max="4866" width="4" customWidth="1"/>
    <col min="4867" max="4867" width="3.5703125" customWidth="1"/>
    <col min="4868" max="4868" width="5" customWidth="1"/>
    <col min="4869" max="4869" width="4.42578125" customWidth="1"/>
    <col min="4870" max="4870" width="5.140625" customWidth="1"/>
    <col min="4871" max="4871" width="2.85546875" customWidth="1"/>
    <col min="4872" max="4872" width="23.7109375" customWidth="1"/>
    <col min="4873" max="4873" width="3" customWidth="1"/>
    <col min="4874" max="4874" width="22.7109375" customWidth="1"/>
    <col min="4875" max="4876" width="3.28515625" customWidth="1"/>
    <col min="4877" max="4877" width="2.85546875" customWidth="1"/>
    <col min="4878" max="4878" width="19.5703125" customWidth="1"/>
    <col min="4879" max="4879" width="2.7109375" customWidth="1"/>
    <col min="4880" max="4880" width="23" customWidth="1"/>
    <col min="4881" max="4881" width="3.42578125" customWidth="1"/>
    <col min="4882" max="4882" width="3.5703125" customWidth="1"/>
    <col min="5119" max="5119" width="3.7109375" customWidth="1"/>
    <col min="5120" max="5120" width="22.7109375" customWidth="1"/>
    <col min="5121" max="5121" width="3.85546875" customWidth="1"/>
    <col min="5122" max="5122" width="4" customWidth="1"/>
    <col min="5123" max="5123" width="3.5703125" customWidth="1"/>
    <col min="5124" max="5124" width="5" customWidth="1"/>
    <col min="5125" max="5125" width="4.42578125" customWidth="1"/>
    <col min="5126" max="5126" width="5.140625" customWidth="1"/>
    <col min="5127" max="5127" width="2.85546875" customWidth="1"/>
    <col min="5128" max="5128" width="23.7109375" customWidth="1"/>
    <col min="5129" max="5129" width="3" customWidth="1"/>
    <col min="5130" max="5130" width="22.7109375" customWidth="1"/>
    <col min="5131" max="5132" width="3.28515625" customWidth="1"/>
    <col min="5133" max="5133" width="2.85546875" customWidth="1"/>
    <col min="5134" max="5134" width="19.5703125" customWidth="1"/>
    <col min="5135" max="5135" width="2.7109375" customWidth="1"/>
    <col min="5136" max="5136" width="23" customWidth="1"/>
    <col min="5137" max="5137" width="3.42578125" customWidth="1"/>
    <col min="5138" max="5138" width="3.5703125" customWidth="1"/>
    <col min="5375" max="5375" width="3.7109375" customWidth="1"/>
    <col min="5376" max="5376" width="22.7109375" customWidth="1"/>
    <col min="5377" max="5377" width="3.85546875" customWidth="1"/>
    <col min="5378" max="5378" width="4" customWidth="1"/>
    <col min="5379" max="5379" width="3.5703125" customWidth="1"/>
    <col min="5380" max="5380" width="5" customWidth="1"/>
    <col min="5381" max="5381" width="4.42578125" customWidth="1"/>
    <col min="5382" max="5382" width="5.140625" customWidth="1"/>
    <col min="5383" max="5383" width="2.85546875" customWidth="1"/>
    <col min="5384" max="5384" width="23.7109375" customWidth="1"/>
    <col min="5385" max="5385" width="3" customWidth="1"/>
    <col min="5386" max="5386" width="22.7109375" customWidth="1"/>
    <col min="5387" max="5388" width="3.28515625" customWidth="1"/>
    <col min="5389" max="5389" width="2.85546875" customWidth="1"/>
    <col min="5390" max="5390" width="19.5703125" customWidth="1"/>
    <col min="5391" max="5391" width="2.7109375" customWidth="1"/>
    <col min="5392" max="5392" width="23" customWidth="1"/>
    <col min="5393" max="5393" width="3.42578125" customWidth="1"/>
    <col min="5394" max="5394" width="3.5703125" customWidth="1"/>
    <col min="5631" max="5631" width="3.7109375" customWidth="1"/>
    <col min="5632" max="5632" width="22.7109375" customWidth="1"/>
    <col min="5633" max="5633" width="3.85546875" customWidth="1"/>
    <col min="5634" max="5634" width="4" customWidth="1"/>
    <col min="5635" max="5635" width="3.5703125" customWidth="1"/>
    <col min="5636" max="5636" width="5" customWidth="1"/>
    <col min="5637" max="5637" width="4.42578125" customWidth="1"/>
    <col min="5638" max="5638" width="5.140625" customWidth="1"/>
    <col min="5639" max="5639" width="2.85546875" customWidth="1"/>
    <col min="5640" max="5640" width="23.7109375" customWidth="1"/>
    <col min="5641" max="5641" width="3" customWidth="1"/>
    <col min="5642" max="5642" width="22.7109375" customWidth="1"/>
    <col min="5643" max="5644" width="3.28515625" customWidth="1"/>
    <col min="5645" max="5645" width="2.85546875" customWidth="1"/>
    <col min="5646" max="5646" width="19.5703125" customWidth="1"/>
    <col min="5647" max="5647" width="2.7109375" customWidth="1"/>
    <col min="5648" max="5648" width="23" customWidth="1"/>
    <col min="5649" max="5649" width="3.42578125" customWidth="1"/>
    <col min="5650" max="5650" width="3.5703125" customWidth="1"/>
    <col min="5887" max="5887" width="3.7109375" customWidth="1"/>
    <col min="5888" max="5888" width="22.7109375" customWidth="1"/>
    <col min="5889" max="5889" width="3.85546875" customWidth="1"/>
    <col min="5890" max="5890" width="4" customWidth="1"/>
    <col min="5891" max="5891" width="3.5703125" customWidth="1"/>
    <col min="5892" max="5892" width="5" customWidth="1"/>
    <col min="5893" max="5893" width="4.42578125" customWidth="1"/>
    <col min="5894" max="5894" width="5.140625" customWidth="1"/>
    <col min="5895" max="5895" width="2.85546875" customWidth="1"/>
    <col min="5896" max="5896" width="23.7109375" customWidth="1"/>
    <col min="5897" max="5897" width="3" customWidth="1"/>
    <col min="5898" max="5898" width="22.7109375" customWidth="1"/>
    <col min="5899" max="5900" width="3.28515625" customWidth="1"/>
    <col min="5901" max="5901" width="2.85546875" customWidth="1"/>
    <col min="5902" max="5902" width="19.5703125" customWidth="1"/>
    <col min="5903" max="5903" width="2.7109375" customWidth="1"/>
    <col min="5904" max="5904" width="23" customWidth="1"/>
    <col min="5905" max="5905" width="3.42578125" customWidth="1"/>
    <col min="5906" max="5906" width="3.5703125" customWidth="1"/>
    <col min="6143" max="6143" width="3.7109375" customWidth="1"/>
    <col min="6144" max="6144" width="22.7109375" customWidth="1"/>
    <col min="6145" max="6145" width="3.85546875" customWidth="1"/>
    <col min="6146" max="6146" width="4" customWidth="1"/>
    <col min="6147" max="6147" width="3.5703125" customWidth="1"/>
    <col min="6148" max="6148" width="5" customWidth="1"/>
    <col min="6149" max="6149" width="4.42578125" customWidth="1"/>
    <col min="6150" max="6150" width="5.140625" customWidth="1"/>
    <col min="6151" max="6151" width="2.85546875" customWidth="1"/>
    <col min="6152" max="6152" width="23.7109375" customWidth="1"/>
    <col min="6153" max="6153" width="3" customWidth="1"/>
    <col min="6154" max="6154" width="22.7109375" customWidth="1"/>
    <col min="6155" max="6156" width="3.28515625" customWidth="1"/>
    <col min="6157" max="6157" width="2.85546875" customWidth="1"/>
    <col min="6158" max="6158" width="19.5703125" customWidth="1"/>
    <col min="6159" max="6159" width="2.7109375" customWidth="1"/>
    <col min="6160" max="6160" width="23" customWidth="1"/>
    <col min="6161" max="6161" width="3.42578125" customWidth="1"/>
    <col min="6162" max="6162" width="3.5703125" customWidth="1"/>
    <col min="6399" max="6399" width="3.7109375" customWidth="1"/>
    <col min="6400" max="6400" width="22.7109375" customWidth="1"/>
    <col min="6401" max="6401" width="3.85546875" customWidth="1"/>
    <col min="6402" max="6402" width="4" customWidth="1"/>
    <col min="6403" max="6403" width="3.5703125" customWidth="1"/>
    <col min="6404" max="6404" width="5" customWidth="1"/>
    <col min="6405" max="6405" width="4.42578125" customWidth="1"/>
    <col min="6406" max="6406" width="5.140625" customWidth="1"/>
    <col min="6407" max="6407" width="2.85546875" customWidth="1"/>
    <col min="6408" max="6408" width="23.7109375" customWidth="1"/>
    <col min="6409" max="6409" width="3" customWidth="1"/>
    <col min="6410" max="6410" width="22.7109375" customWidth="1"/>
    <col min="6411" max="6412" width="3.28515625" customWidth="1"/>
    <col min="6413" max="6413" width="2.85546875" customWidth="1"/>
    <col min="6414" max="6414" width="19.5703125" customWidth="1"/>
    <col min="6415" max="6415" width="2.7109375" customWidth="1"/>
    <col min="6416" max="6416" width="23" customWidth="1"/>
    <col min="6417" max="6417" width="3.42578125" customWidth="1"/>
    <col min="6418" max="6418" width="3.5703125" customWidth="1"/>
    <col min="6655" max="6655" width="3.7109375" customWidth="1"/>
    <col min="6656" max="6656" width="22.7109375" customWidth="1"/>
    <col min="6657" max="6657" width="3.85546875" customWidth="1"/>
    <col min="6658" max="6658" width="4" customWidth="1"/>
    <col min="6659" max="6659" width="3.5703125" customWidth="1"/>
    <col min="6660" max="6660" width="5" customWidth="1"/>
    <col min="6661" max="6661" width="4.42578125" customWidth="1"/>
    <col min="6662" max="6662" width="5.140625" customWidth="1"/>
    <col min="6663" max="6663" width="2.85546875" customWidth="1"/>
    <col min="6664" max="6664" width="23.7109375" customWidth="1"/>
    <col min="6665" max="6665" width="3" customWidth="1"/>
    <col min="6666" max="6666" width="22.7109375" customWidth="1"/>
    <col min="6667" max="6668" width="3.28515625" customWidth="1"/>
    <col min="6669" max="6669" width="2.85546875" customWidth="1"/>
    <col min="6670" max="6670" width="19.5703125" customWidth="1"/>
    <col min="6671" max="6671" width="2.7109375" customWidth="1"/>
    <col min="6672" max="6672" width="23" customWidth="1"/>
    <col min="6673" max="6673" width="3.42578125" customWidth="1"/>
    <col min="6674" max="6674" width="3.5703125" customWidth="1"/>
    <col min="6911" max="6911" width="3.7109375" customWidth="1"/>
    <col min="6912" max="6912" width="22.7109375" customWidth="1"/>
    <col min="6913" max="6913" width="3.85546875" customWidth="1"/>
    <col min="6914" max="6914" width="4" customWidth="1"/>
    <col min="6915" max="6915" width="3.5703125" customWidth="1"/>
    <col min="6916" max="6916" width="5" customWidth="1"/>
    <col min="6917" max="6917" width="4.42578125" customWidth="1"/>
    <col min="6918" max="6918" width="5.140625" customWidth="1"/>
    <col min="6919" max="6919" width="2.85546875" customWidth="1"/>
    <col min="6920" max="6920" width="23.7109375" customWidth="1"/>
    <col min="6921" max="6921" width="3" customWidth="1"/>
    <col min="6922" max="6922" width="22.7109375" customWidth="1"/>
    <col min="6923" max="6924" width="3.28515625" customWidth="1"/>
    <col min="6925" max="6925" width="2.85546875" customWidth="1"/>
    <col min="6926" max="6926" width="19.5703125" customWidth="1"/>
    <col min="6927" max="6927" width="2.7109375" customWidth="1"/>
    <col min="6928" max="6928" width="23" customWidth="1"/>
    <col min="6929" max="6929" width="3.42578125" customWidth="1"/>
    <col min="6930" max="6930" width="3.5703125" customWidth="1"/>
    <col min="7167" max="7167" width="3.7109375" customWidth="1"/>
    <col min="7168" max="7168" width="22.7109375" customWidth="1"/>
    <col min="7169" max="7169" width="3.85546875" customWidth="1"/>
    <col min="7170" max="7170" width="4" customWidth="1"/>
    <col min="7171" max="7171" width="3.5703125" customWidth="1"/>
    <col min="7172" max="7172" width="5" customWidth="1"/>
    <col min="7173" max="7173" width="4.42578125" customWidth="1"/>
    <col min="7174" max="7174" width="5.140625" customWidth="1"/>
    <col min="7175" max="7175" width="2.85546875" customWidth="1"/>
    <col min="7176" max="7176" width="23.7109375" customWidth="1"/>
    <col min="7177" max="7177" width="3" customWidth="1"/>
    <col min="7178" max="7178" width="22.7109375" customWidth="1"/>
    <col min="7179" max="7180" width="3.28515625" customWidth="1"/>
    <col min="7181" max="7181" width="2.85546875" customWidth="1"/>
    <col min="7182" max="7182" width="19.5703125" customWidth="1"/>
    <col min="7183" max="7183" width="2.7109375" customWidth="1"/>
    <col min="7184" max="7184" width="23" customWidth="1"/>
    <col min="7185" max="7185" width="3.42578125" customWidth="1"/>
    <col min="7186" max="7186" width="3.5703125" customWidth="1"/>
    <col min="7423" max="7423" width="3.7109375" customWidth="1"/>
    <col min="7424" max="7424" width="22.7109375" customWidth="1"/>
    <col min="7425" max="7425" width="3.85546875" customWidth="1"/>
    <col min="7426" max="7426" width="4" customWidth="1"/>
    <col min="7427" max="7427" width="3.5703125" customWidth="1"/>
    <col min="7428" max="7428" width="5" customWidth="1"/>
    <col min="7429" max="7429" width="4.42578125" customWidth="1"/>
    <col min="7430" max="7430" width="5.140625" customWidth="1"/>
    <col min="7431" max="7431" width="2.85546875" customWidth="1"/>
    <col min="7432" max="7432" width="23.7109375" customWidth="1"/>
    <col min="7433" max="7433" width="3" customWidth="1"/>
    <col min="7434" max="7434" width="22.7109375" customWidth="1"/>
    <col min="7435" max="7436" width="3.28515625" customWidth="1"/>
    <col min="7437" max="7437" width="2.85546875" customWidth="1"/>
    <col min="7438" max="7438" width="19.5703125" customWidth="1"/>
    <col min="7439" max="7439" width="2.7109375" customWidth="1"/>
    <col min="7440" max="7440" width="23" customWidth="1"/>
    <col min="7441" max="7441" width="3.42578125" customWidth="1"/>
    <col min="7442" max="7442" width="3.5703125" customWidth="1"/>
    <col min="7679" max="7679" width="3.7109375" customWidth="1"/>
    <col min="7680" max="7680" width="22.7109375" customWidth="1"/>
    <col min="7681" max="7681" width="3.85546875" customWidth="1"/>
    <col min="7682" max="7682" width="4" customWidth="1"/>
    <col min="7683" max="7683" width="3.5703125" customWidth="1"/>
    <col min="7684" max="7684" width="5" customWidth="1"/>
    <col min="7685" max="7685" width="4.42578125" customWidth="1"/>
    <col min="7686" max="7686" width="5.140625" customWidth="1"/>
    <col min="7687" max="7687" width="2.85546875" customWidth="1"/>
    <col min="7688" max="7688" width="23.7109375" customWidth="1"/>
    <col min="7689" max="7689" width="3" customWidth="1"/>
    <col min="7690" max="7690" width="22.7109375" customWidth="1"/>
    <col min="7691" max="7692" width="3.28515625" customWidth="1"/>
    <col min="7693" max="7693" width="2.85546875" customWidth="1"/>
    <col min="7694" max="7694" width="19.5703125" customWidth="1"/>
    <col min="7695" max="7695" width="2.7109375" customWidth="1"/>
    <col min="7696" max="7696" width="23" customWidth="1"/>
    <col min="7697" max="7697" width="3.42578125" customWidth="1"/>
    <col min="7698" max="7698" width="3.5703125" customWidth="1"/>
    <col min="7935" max="7935" width="3.7109375" customWidth="1"/>
    <col min="7936" max="7936" width="22.7109375" customWidth="1"/>
    <col min="7937" max="7937" width="3.85546875" customWidth="1"/>
    <col min="7938" max="7938" width="4" customWidth="1"/>
    <col min="7939" max="7939" width="3.5703125" customWidth="1"/>
    <col min="7940" max="7940" width="5" customWidth="1"/>
    <col min="7941" max="7941" width="4.42578125" customWidth="1"/>
    <col min="7942" max="7942" width="5.140625" customWidth="1"/>
    <col min="7943" max="7943" width="2.85546875" customWidth="1"/>
    <col min="7944" max="7944" width="23.7109375" customWidth="1"/>
    <col min="7945" max="7945" width="3" customWidth="1"/>
    <col min="7946" max="7946" width="22.7109375" customWidth="1"/>
    <col min="7947" max="7948" width="3.28515625" customWidth="1"/>
    <col min="7949" max="7949" width="2.85546875" customWidth="1"/>
    <col min="7950" max="7950" width="19.5703125" customWidth="1"/>
    <col min="7951" max="7951" width="2.7109375" customWidth="1"/>
    <col min="7952" max="7952" width="23" customWidth="1"/>
    <col min="7953" max="7953" width="3.42578125" customWidth="1"/>
    <col min="7954" max="7954" width="3.5703125" customWidth="1"/>
    <col min="8191" max="8191" width="3.7109375" customWidth="1"/>
    <col min="8192" max="8192" width="22.7109375" customWidth="1"/>
    <col min="8193" max="8193" width="3.85546875" customWidth="1"/>
    <col min="8194" max="8194" width="4" customWidth="1"/>
    <col min="8195" max="8195" width="3.5703125" customWidth="1"/>
    <col min="8196" max="8196" width="5" customWidth="1"/>
    <col min="8197" max="8197" width="4.42578125" customWidth="1"/>
    <col min="8198" max="8198" width="5.140625" customWidth="1"/>
    <col min="8199" max="8199" width="2.85546875" customWidth="1"/>
    <col min="8200" max="8200" width="23.7109375" customWidth="1"/>
    <col min="8201" max="8201" width="3" customWidth="1"/>
    <col min="8202" max="8202" width="22.7109375" customWidth="1"/>
    <col min="8203" max="8204" width="3.28515625" customWidth="1"/>
    <col min="8205" max="8205" width="2.85546875" customWidth="1"/>
    <col min="8206" max="8206" width="19.5703125" customWidth="1"/>
    <col min="8207" max="8207" width="2.7109375" customWidth="1"/>
    <col min="8208" max="8208" width="23" customWidth="1"/>
    <col min="8209" max="8209" width="3.42578125" customWidth="1"/>
    <col min="8210" max="8210" width="3.5703125" customWidth="1"/>
    <col min="8447" max="8447" width="3.7109375" customWidth="1"/>
    <col min="8448" max="8448" width="22.7109375" customWidth="1"/>
    <col min="8449" max="8449" width="3.85546875" customWidth="1"/>
    <col min="8450" max="8450" width="4" customWidth="1"/>
    <col min="8451" max="8451" width="3.5703125" customWidth="1"/>
    <col min="8452" max="8452" width="5" customWidth="1"/>
    <col min="8453" max="8453" width="4.42578125" customWidth="1"/>
    <col min="8454" max="8454" width="5.140625" customWidth="1"/>
    <col min="8455" max="8455" width="2.85546875" customWidth="1"/>
    <col min="8456" max="8456" width="23.7109375" customWidth="1"/>
    <col min="8457" max="8457" width="3" customWidth="1"/>
    <col min="8458" max="8458" width="22.7109375" customWidth="1"/>
    <col min="8459" max="8460" width="3.28515625" customWidth="1"/>
    <col min="8461" max="8461" width="2.85546875" customWidth="1"/>
    <col min="8462" max="8462" width="19.5703125" customWidth="1"/>
    <col min="8463" max="8463" width="2.7109375" customWidth="1"/>
    <col min="8464" max="8464" width="23" customWidth="1"/>
    <col min="8465" max="8465" width="3.42578125" customWidth="1"/>
    <col min="8466" max="8466" width="3.5703125" customWidth="1"/>
    <col min="8703" max="8703" width="3.7109375" customWidth="1"/>
    <col min="8704" max="8704" width="22.7109375" customWidth="1"/>
    <col min="8705" max="8705" width="3.85546875" customWidth="1"/>
    <col min="8706" max="8706" width="4" customWidth="1"/>
    <col min="8707" max="8707" width="3.5703125" customWidth="1"/>
    <col min="8708" max="8708" width="5" customWidth="1"/>
    <col min="8709" max="8709" width="4.42578125" customWidth="1"/>
    <col min="8710" max="8710" width="5.140625" customWidth="1"/>
    <col min="8711" max="8711" width="2.85546875" customWidth="1"/>
    <col min="8712" max="8712" width="23.7109375" customWidth="1"/>
    <col min="8713" max="8713" width="3" customWidth="1"/>
    <col min="8714" max="8714" width="22.7109375" customWidth="1"/>
    <col min="8715" max="8716" width="3.28515625" customWidth="1"/>
    <col min="8717" max="8717" width="2.85546875" customWidth="1"/>
    <col min="8718" max="8718" width="19.5703125" customWidth="1"/>
    <col min="8719" max="8719" width="2.7109375" customWidth="1"/>
    <col min="8720" max="8720" width="23" customWidth="1"/>
    <col min="8721" max="8721" width="3.42578125" customWidth="1"/>
    <col min="8722" max="8722" width="3.5703125" customWidth="1"/>
    <col min="8959" max="8959" width="3.7109375" customWidth="1"/>
    <col min="8960" max="8960" width="22.7109375" customWidth="1"/>
    <col min="8961" max="8961" width="3.85546875" customWidth="1"/>
    <col min="8962" max="8962" width="4" customWidth="1"/>
    <col min="8963" max="8963" width="3.5703125" customWidth="1"/>
    <col min="8964" max="8964" width="5" customWidth="1"/>
    <col min="8965" max="8965" width="4.42578125" customWidth="1"/>
    <col min="8966" max="8966" width="5.140625" customWidth="1"/>
    <col min="8967" max="8967" width="2.85546875" customWidth="1"/>
    <col min="8968" max="8968" width="23.7109375" customWidth="1"/>
    <col min="8969" max="8969" width="3" customWidth="1"/>
    <col min="8970" max="8970" width="22.7109375" customWidth="1"/>
    <col min="8971" max="8972" width="3.28515625" customWidth="1"/>
    <col min="8973" max="8973" width="2.85546875" customWidth="1"/>
    <col min="8974" max="8974" width="19.5703125" customWidth="1"/>
    <col min="8975" max="8975" width="2.7109375" customWidth="1"/>
    <col min="8976" max="8976" width="23" customWidth="1"/>
    <col min="8977" max="8977" width="3.42578125" customWidth="1"/>
    <col min="8978" max="8978" width="3.5703125" customWidth="1"/>
    <col min="9215" max="9215" width="3.7109375" customWidth="1"/>
    <col min="9216" max="9216" width="22.7109375" customWidth="1"/>
    <col min="9217" max="9217" width="3.85546875" customWidth="1"/>
    <col min="9218" max="9218" width="4" customWidth="1"/>
    <col min="9219" max="9219" width="3.5703125" customWidth="1"/>
    <col min="9220" max="9220" width="5" customWidth="1"/>
    <col min="9221" max="9221" width="4.42578125" customWidth="1"/>
    <col min="9222" max="9222" width="5.140625" customWidth="1"/>
    <col min="9223" max="9223" width="2.85546875" customWidth="1"/>
    <col min="9224" max="9224" width="23.7109375" customWidth="1"/>
    <col min="9225" max="9225" width="3" customWidth="1"/>
    <col min="9226" max="9226" width="22.7109375" customWidth="1"/>
    <col min="9227" max="9228" width="3.28515625" customWidth="1"/>
    <col min="9229" max="9229" width="2.85546875" customWidth="1"/>
    <col min="9230" max="9230" width="19.5703125" customWidth="1"/>
    <col min="9231" max="9231" width="2.7109375" customWidth="1"/>
    <col min="9232" max="9232" width="23" customWidth="1"/>
    <col min="9233" max="9233" width="3.42578125" customWidth="1"/>
    <col min="9234" max="9234" width="3.5703125" customWidth="1"/>
    <col min="9471" max="9471" width="3.7109375" customWidth="1"/>
    <col min="9472" max="9472" width="22.7109375" customWidth="1"/>
    <col min="9473" max="9473" width="3.85546875" customWidth="1"/>
    <col min="9474" max="9474" width="4" customWidth="1"/>
    <col min="9475" max="9475" width="3.5703125" customWidth="1"/>
    <col min="9476" max="9476" width="5" customWidth="1"/>
    <col min="9477" max="9477" width="4.42578125" customWidth="1"/>
    <col min="9478" max="9478" width="5.140625" customWidth="1"/>
    <col min="9479" max="9479" width="2.85546875" customWidth="1"/>
    <col min="9480" max="9480" width="23.7109375" customWidth="1"/>
    <col min="9481" max="9481" width="3" customWidth="1"/>
    <col min="9482" max="9482" width="22.7109375" customWidth="1"/>
    <col min="9483" max="9484" width="3.28515625" customWidth="1"/>
    <col min="9485" max="9485" width="2.85546875" customWidth="1"/>
    <col min="9486" max="9486" width="19.5703125" customWidth="1"/>
    <col min="9487" max="9487" width="2.7109375" customWidth="1"/>
    <col min="9488" max="9488" width="23" customWidth="1"/>
    <col min="9489" max="9489" width="3.42578125" customWidth="1"/>
    <col min="9490" max="9490" width="3.5703125" customWidth="1"/>
    <col min="9727" max="9727" width="3.7109375" customWidth="1"/>
    <col min="9728" max="9728" width="22.7109375" customWidth="1"/>
    <col min="9729" max="9729" width="3.85546875" customWidth="1"/>
    <col min="9730" max="9730" width="4" customWidth="1"/>
    <col min="9731" max="9731" width="3.5703125" customWidth="1"/>
    <col min="9732" max="9732" width="5" customWidth="1"/>
    <col min="9733" max="9733" width="4.42578125" customWidth="1"/>
    <col min="9734" max="9734" width="5.140625" customWidth="1"/>
    <col min="9735" max="9735" width="2.85546875" customWidth="1"/>
    <col min="9736" max="9736" width="23.7109375" customWidth="1"/>
    <col min="9737" max="9737" width="3" customWidth="1"/>
    <col min="9738" max="9738" width="22.7109375" customWidth="1"/>
    <col min="9739" max="9740" width="3.28515625" customWidth="1"/>
    <col min="9741" max="9741" width="2.85546875" customWidth="1"/>
    <col min="9742" max="9742" width="19.5703125" customWidth="1"/>
    <col min="9743" max="9743" width="2.7109375" customWidth="1"/>
    <col min="9744" max="9744" width="23" customWidth="1"/>
    <col min="9745" max="9745" width="3.42578125" customWidth="1"/>
    <col min="9746" max="9746" width="3.5703125" customWidth="1"/>
    <col min="9983" max="9983" width="3.7109375" customWidth="1"/>
    <col min="9984" max="9984" width="22.7109375" customWidth="1"/>
    <col min="9985" max="9985" width="3.85546875" customWidth="1"/>
    <col min="9986" max="9986" width="4" customWidth="1"/>
    <col min="9987" max="9987" width="3.5703125" customWidth="1"/>
    <col min="9988" max="9988" width="5" customWidth="1"/>
    <col min="9989" max="9989" width="4.42578125" customWidth="1"/>
    <col min="9990" max="9990" width="5.140625" customWidth="1"/>
    <col min="9991" max="9991" width="2.85546875" customWidth="1"/>
    <col min="9992" max="9992" width="23.7109375" customWidth="1"/>
    <col min="9993" max="9993" width="3" customWidth="1"/>
    <col min="9994" max="9994" width="22.7109375" customWidth="1"/>
    <col min="9995" max="9996" width="3.28515625" customWidth="1"/>
    <col min="9997" max="9997" width="2.85546875" customWidth="1"/>
    <col min="9998" max="9998" width="19.5703125" customWidth="1"/>
    <col min="9999" max="9999" width="2.7109375" customWidth="1"/>
    <col min="10000" max="10000" width="23" customWidth="1"/>
    <col min="10001" max="10001" width="3.42578125" customWidth="1"/>
    <col min="10002" max="10002" width="3.5703125" customWidth="1"/>
    <col min="10239" max="10239" width="3.7109375" customWidth="1"/>
    <col min="10240" max="10240" width="22.7109375" customWidth="1"/>
    <col min="10241" max="10241" width="3.85546875" customWidth="1"/>
    <col min="10242" max="10242" width="4" customWidth="1"/>
    <col min="10243" max="10243" width="3.5703125" customWidth="1"/>
    <col min="10244" max="10244" width="5" customWidth="1"/>
    <col min="10245" max="10245" width="4.42578125" customWidth="1"/>
    <col min="10246" max="10246" width="5.140625" customWidth="1"/>
    <col min="10247" max="10247" width="2.85546875" customWidth="1"/>
    <col min="10248" max="10248" width="23.7109375" customWidth="1"/>
    <col min="10249" max="10249" width="3" customWidth="1"/>
    <col min="10250" max="10250" width="22.7109375" customWidth="1"/>
    <col min="10251" max="10252" width="3.28515625" customWidth="1"/>
    <col min="10253" max="10253" width="2.85546875" customWidth="1"/>
    <col min="10254" max="10254" width="19.5703125" customWidth="1"/>
    <col min="10255" max="10255" width="2.7109375" customWidth="1"/>
    <col min="10256" max="10256" width="23" customWidth="1"/>
    <col min="10257" max="10257" width="3.42578125" customWidth="1"/>
    <col min="10258" max="10258" width="3.5703125" customWidth="1"/>
    <col min="10495" max="10495" width="3.7109375" customWidth="1"/>
    <col min="10496" max="10496" width="22.7109375" customWidth="1"/>
    <col min="10497" max="10497" width="3.85546875" customWidth="1"/>
    <col min="10498" max="10498" width="4" customWidth="1"/>
    <col min="10499" max="10499" width="3.5703125" customWidth="1"/>
    <col min="10500" max="10500" width="5" customWidth="1"/>
    <col min="10501" max="10501" width="4.42578125" customWidth="1"/>
    <col min="10502" max="10502" width="5.140625" customWidth="1"/>
    <col min="10503" max="10503" width="2.85546875" customWidth="1"/>
    <col min="10504" max="10504" width="23.7109375" customWidth="1"/>
    <col min="10505" max="10505" width="3" customWidth="1"/>
    <col min="10506" max="10506" width="22.7109375" customWidth="1"/>
    <col min="10507" max="10508" width="3.28515625" customWidth="1"/>
    <col min="10509" max="10509" width="2.85546875" customWidth="1"/>
    <col min="10510" max="10510" width="19.5703125" customWidth="1"/>
    <col min="10511" max="10511" width="2.7109375" customWidth="1"/>
    <col min="10512" max="10512" width="23" customWidth="1"/>
    <col min="10513" max="10513" width="3.42578125" customWidth="1"/>
    <col min="10514" max="10514" width="3.5703125" customWidth="1"/>
    <col min="10751" max="10751" width="3.7109375" customWidth="1"/>
    <col min="10752" max="10752" width="22.7109375" customWidth="1"/>
    <col min="10753" max="10753" width="3.85546875" customWidth="1"/>
    <col min="10754" max="10754" width="4" customWidth="1"/>
    <col min="10755" max="10755" width="3.5703125" customWidth="1"/>
    <col min="10756" max="10756" width="5" customWidth="1"/>
    <col min="10757" max="10757" width="4.42578125" customWidth="1"/>
    <col min="10758" max="10758" width="5.140625" customWidth="1"/>
    <col min="10759" max="10759" width="2.85546875" customWidth="1"/>
    <col min="10760" max="10760" width="23.7109375" customWidth="1"/>
    <col min="10761" max="10761" width="3" customWidth="1"/>
    <col min="10762" max="10762" width="22.7109375" customWidth="1"/>
    <col min="10763" max="10764" width="3.28515625" customWidth="1"/>
    <col min="10765" max="10765" width="2.85546875" customWidth="1"/>
    <col min="10766" max="10766" width="19.5703125" customWidth="1"/>
    <col min="10767" max="10767" width="2.7109375" customWidth="1"/>
    <col min="10768" max="10768" width="23" customWidth="1"/>
    <col min="10769" max="10769" width="3.42578125" customWidth="1"/>
    <col min="10770" max="10770" width="3.5703125" customWidth="1"/>
    <col min="11007" max="11007" width="3.7109375" customWidth="1"/>
    <col min="11008" max="11008" width="22.7109375" customWidth="1"/>
    <col min="11009" max="11009" width="3.85546875" customWidth="1"/>
    <col min="11010" max="11010" width="4" customWidth="1"/>
    <col min="11011" max="11011" width="3.5703125" customWidth="1"/>
    <col min="11012" max="11012" width="5" customWidth="1"/>
    <col min="11013" max="11013" width="4.42578125" customWidth="1"/>
    <col min="11014" max="11014" width="5.140625" customWidth="1"/>
    <col min="11015" max="11015" width="2.85546875" customWidth="1"/>
    <col min="11016" max="11016" width="23.7109375" customWidth="1"/>
    <col min="11017" max="11017" width="3" customWidth="1"/>
    <col min="11018" max="11018" width="22.7109375" customWidth="1"/>
    <col min="11019" max="11020" width="3.28515625" customWidth="1"/>
    <col min="11021" max="11021" width="2.85546875" customWidth="1"/>
    <col min="11022" max="11022" width="19.5703125" customWidth="1"/>
    <col min="11023" max="11023" width="2.7109375" customWidth="1"/>
    <col min="11024" max="11024" width="23" customWidth="1"/>
    <col min="11025" max="11025" width="3.42578125" customWidth="1"/>
    <col min="11026" max="11026" width="3.5703125" customWidth="1"/>
    <col min="11263" max="11263" width="3.7109375" customWidth="1"/>
    <col min="11264" max="11264" width="22.7109375" customWidth="1"/>
    <col min="11265" max="11265" width="3.85546875" customWidth="1"/>
    <col min="11266" max="11266" width="4" customWidth="1"/>
    <col min="11267" max="11267" width="3.5703125" customWidth="1"/>
    <col min="11268" max="11268" width="5" customWidth="1"/>
    <col min="11269" max="11269" width="4.42578125" customWidth="1"/>
    <col min="11270" max="11270" width="5.140625" customWidth="1"/>
    <col min="11271" max="11271" width="2.85546875" customWidth="1"/>
    <col min="11272" max="11272" width="23.7109375" customWidth="1"/>
    <col min="11273" max="11273" width="3" customWidth="1"/>
    <col min="11274" max="11274" width="22.7109375" customWidth="1"/>
    <col min="11275" max="11276" width="3.28515625" customWidth="1"/>
    <col min="11277" max="11277" width="2.85546875" customWidth="1"/>
    <col min="11278" max="11278" width="19.5703125" customWidth="1"/>
    <col min="11279" max="11279" width="2.7109375" customWidth="1"/>
    <col min="11280" max="11280" width="23" customWidth="1"/>
    <col min="11281" max="11281" width="3.42578125" customWidth="1"/>
    <col min="11282" max="11282" width="3.5703125" customWidth="1"/>
    <col min="11519" max="11519" width="3.7109375" customWidth="1"/>
    <col min="11520" max="11520" width="22.7109375" customWidth="1"/>
    <col min="11521" max="11521" width="3.85546875" customWidth="1"/>
    <col min="11522" max="11522" width="4" customWidth="1"/>
    <col min="11523" max="11523" width="3.5703125" customWidth="1"/>
    <col min="11524" max="11524" width="5" customWidth="1"/>
    <col min="11525" max="11525" width="4.42578125" customWidth="1"/>
    <col min="11526" max="11526" width="5.140625" customWidth="1"/>
    <col min="11527" max="11527" width="2.85546875" customWidth="1"/>
    <col min="11528" max="11528" width="23.7109375" customWidth="1"/>
    <col min="11529" max="11529" width="3" customWidth="1"/>
    <col min="11530" max="11530" width="22.7109375" customWidth="1"/>
    <col min="11531" max="11532" width="3.28515625" customWidth="1"/>
    <col min="11533" max="11533" width="2.85546875" customWidth="1"/>
    <col min="11534" max="11534" width="19.5703125" customWidth="1"/>
    <col min="11535" max="11535" width="2.7109375" customWidth="1"/>
    <col min="11536" max="11536" width="23" customWidth="1"/>
    <col min="11537" max="11537" width="3.42578125" customWidth="1"/>
    <col min="11538" max="11538" width="3.5703125" customWidth="1"/>
    <col min="11775" max="11775" width="3.7109375" customWidth="1"/>
    <col min="11776" max="11776" width="22.7109375" customWidth="1"/>
    <col min="11777" max="11777" width="3.85546875" customWidth="1"/>
    <col min="11778" max="11778" width="4" customWidth="1"/>
    <col min="11779" max="11779" width="3.5703125" customWidth="1"/>
    <col min="11780" max="11780" width="5" customWidth="1"/>
    <col min="11781" max="11781" width="4.42578125" customWidth="1"/>
    <col min="11782" max="11782" width="5.140625" customWidth="1"/>
    <col min="11783" max="11783" width="2.85546875" customWidth="1"/>
    <col min="11784" max="11784" width="23.7109375" customWidth="1"/>
    <col min="11785" max="11785" width="3" customWidth="1"/>
    <col min="11786" max="11786" width="22.7109375" customWidth="1"/>
    <col min="11787" max="11788" width="3.28515625" customWidth="1"/>
    <col min="11789" max="11789" width="2.85546875" customWidth="1"/>
    <col min="11790" max="11790" width="19.5703125" customWidth="1"/>
    <col min="11791" max="11791" width="2.7109375" customWidth="1"/>
    <col min="11792" max="11792" width="23" customWidth="1"/>
    <col min="11793" max="11793" width="3.42578125" customWidth="1"/>
    <col min="11794" max="11794" width="3.5703125" customWidth="1"/>
    <col min="12031" max="12031" width="3.7109375" customWidth="1"/>
    <col min="12032" max="12032" width="22.7109375" customWidth="1"/>
    <col min="12033" max="12033" width="3.85546875" customWidth="1"/>
    <col min="12034" max="12034" width="4" customWidth="1"/>
    <col min="12035" max="12035" width="3.5703125" customWidth="1"/>
    <col min="12036" max="12036" width="5" customWidth="1"/>
    <col min="12037" max="12037" width="4.42578125" customWidth="1"/>
    <col min="12038" max="12038" width="5.140625" customWidth="1"/>
    <col min="12039" max="12039" width="2.85546875" customWidth="1"/>
    <col min="12040" max="12040" width="23.7109375" customWidth="1"/>
    <col min="12041" max="12041" width="3" customWidth="1"/>
    <col min="12042" max="12042" width="22.7109375" customWidth="1"/>
    <col min="12043" max="12044" width="3.28515625" customWidth="1"/>
    <col min="12045" max="12045" width="2.85546875" customWidth="1"/>
    <col min="12046" max="12046" width="19.5703125" customWidth="1"/>
    <col min="12047" max="12047" width="2.7109375" customWidth="1"/>
    <col min="12048" max="12048" width="23" customWidth="1"/>
    <col min="12049" max="12049" width="3.42578125" customWidth="1"/>
    <col min="12050" max="12050" width="3.5703125" customWidth="1"/>
    <col min="12287" max="12287" width="3.7109375" customWidth="1"/>
    <col min="12288" max="12288" width="22.7109375" customWidth="1"/>
    <col min="12289" max="12289" width="3.85546875" customWidth="1"/>
    <col min="12290" max="12290" width="4" customWidth="1"/>
    <col min="12291" max="12291" width="3.5703125" customWidth="1"/>
    <col min="12292" max="12292" width="5" customWidth="1"/>
    <col min="12293" max="12293" width="4.42578125" customWidth="1"/>
    <col min="12294" max="12294" width="5.140625" customWidth="1"/>
    <col min="12295" max="12295" width="2.85546875" customWidth="1"/>
    <col min="12296" max="12296" width="23.7109375" customWidth="1"/>
    <col min="12297" max="12297" width="3" customWidth="1"/>
    <col min="12298" max="12298" width="22.7109375" customWidth="1"/>
    <col min="12299" max="12300" width="3.28515625" customWidth="1"/>
    <col min="12301" max="12301" width="2.85546875" customWidth="1"/>
    <col min="12302" max="12302" width="19.5703125" customWidth="1"/>
    <col min="12303" max="12303" width="2.7109375" customWidth="1"/>
    <col min="12304" max="12304" width="23" customWidth="1"/>
    <col min="12305" max="12305" width="3.42578125" customWidth="1"/>
    <col min="12306" max="12306" width="3.5703125" customWidth="1"/>
    <col min="12543" max="12543" width="3.7109375" customWidth="1"/>
    <col min="12544" max="12544" width="22.7109375" customWidth="1"/>
    <col min="12545" max="12545" width="3.85546875" customWidth="1"/>
    <col min="12546" max="12546" width="4" customWidth="1"/>
    <col min="12547" max="12547" width="3.5703125" customWidth="1"/>
    <col min="12548" max="12548" width="5" customWidth="1"/>
    <col min="12549" max="12549" width="4.42578125" customWidth="1"/>
    <col min="12550" max="12550" width="5.140625" customWidth="1"/>
    <col min="12551" max="12551" width="2.85546875" customWidth="1"/>
    <col min="12552" max="12552" width="23.7109375" customWidth="1"/>
    <col min="12553" max="12553" width="3" customWidth="1"/>
    <col min="12554" max="12554" width="22.7109375" customWidth="1"/>
    <col min="12555" max="12556" width="3.28515625" customWidth="1"/>
    <col min="12557" max="12557" width="2.85546875" customWidth="1"/>
    <col min="12558" max="12558" width="19.5703125" customWidth="1"/>
    <col min="12559" max="12559" width="2.7109375" customWidth="1"/>
    <col min="12560" max="12560" width="23" customWidth="1"/>
    <col min="12561" max="12561" width="3.42578125" customWidth="1"/>
    <col min="12562" max="12562" width="3.5703125" customWidth="1"/>
    <col min="12799" max="12799" width="3.7109375" customWidth="1"/>
    <col min="12800" max="12800" width="22.7109375" customWidth="1"/>
    <col min="12801" max="12801" width="3.85546875" customWidth="1"/>
    <col min="12802" max="12802" width="4" customWidth="1"/>
    <col min="12803" max="12803" width="3.5703125" customWidth="1"/>
    <col min="12804" max="12804" width="5" customWidth="1"/>
    <col min="12805" max="12805" width="4.42578125" customWidth="1"/>
    <col min="12806" max="12806" width="5.140625" customWidth="1"/>
    <col min="12807" max="12807" width="2.85546875" customWidth="1"/>
    <col min="12808" max="12808" width="23.7109375" customWidth="1"/>
    <col min="12809" max="12809" width="3" customWidth="1"/>
    <col min="12810" max="12810" width="22.7109375" customWidth="1"/>
    <col min="12811" max="12812" width="3.28515625" customWidth="1"/>
    <col min="12813" max="12813" width="2.85546875" customWidth="1"/>
    <col min="12814" max="12814" width="19.5703125" customWidth="1"/>
    <col min="12815" max="12815" width="2.7109375" customWidth="1"/>
    <col min="12816" max="12816" width="23" customWidth="1"/>
    <col min="12817" max="12817" width="3.42578125" customWidth="1"/>
    <col min="12818" max="12818" width="3.5703125" customWidth="1"/>
    <col min="13055" max="13055" width="3.7109375" customWidth="1"/>
    <col min="13056" max="13056" width="22.7109375" customWidth="1"/>
    <col min="13057" max="13057" width="3.85546875" customWidth="1"/>
    <col min="13058" max="13058" width="4" customWidth="1"/>
    <col min="13059" max="13059" width="3.5703125" customWidth="1"/>
    <col min="13060" max="13060" width="5" customWidth="1"/>
    <col min="13061" max="13061" width="4.42578125" customWidth="1"/>
    <col min="13062" max="13062" width="5.140625" customWidth="1"/>
    <col min="13063" max="13063" width="2.85546875" customWidth="1"/>
    <col min="13064" max="13064" width="23.7109375" customWidth="1"/>
    <col min="13065" max="13065" width="3" customWidth="1"/>
    <col min="13066" max="13066" width="22.7109375" customWidth="1"/>
    <col min="13067" max="13068" width="3.28515625" customWidth="1"/>
    <col min="13069" max="13069" width="2.85546875" customWidth="1"/>
    <col min="13070" max="13070" width="19.5703125" customWidth="1"/>
    <col min="13071" max="13071" width="2.7109375" customWidth="1"/>
    <col min="13072" max="13072" width="23" customWidth="1"/>
    <col min="13073" max="13073" width="3.42578125" customWidth="1"/>
    <col min="13074" max="13074" width="3.5703125" customWidth="1"/>
    <col min="13311" max="13311" width="3.7109375" customWidth="1"/>
    <col min="13312" max="13312" width="22.7109375" customWidth="1"/>
    <col min="13313" max="13313" width="3.85546875" customWidth="1"/>
    <col min="13314" max="13314" width="4" customWidth="1"/>
    <col min="13315" max="13315" width="3.5703125" customWidth="1"/>
    <col min="13316" max="13316" width="5" customWidth="1"/>
    <col min="13317" max="13317" width="4.42578125" customWidth="1"/>
    <col min="13318" max="13318" width="5.140625" customWidth="1"/>
    <col min="13319" max="13319" width="2.85546875" customWidth="1"/>
    <col min="13320" max="13320" width="23.7109375" customWidth="1"/>
    <col min="13321" max="13321" width="3" customWidth="1"/>
    <col min="13322" max="13322" width="22.7109375" customWidth="1"/>
    <col min="13323" max="13324" width="3.28515625" customWidth="1"/>
    <col min="13325" max="13325" width="2.85546875" customWidth="1"/>
    <col min="13326" max="13326" width="19.5703125" customWidth="1"/>
    <col min="13327" max="13327" width="2.7109375" customWidth="1"/>
    <col min="13328" max="13328" width="23" customWidth="1"/>
    <col min="13329" max="13329" width="3.42578125" customWidth="1"/>
    <col min="13330" max="13330" width="3.5703125" customWidth="1"/>
    <col min="13567" max="13567" width="3.7109375" customWidth="1"/>
    <col min="13568" max="13568" width="22.7109375" customWidth="1"/>
    <col min="13569" max="13569" width="3.85546875" customWidth="1"/>
    <col min="13570" max="13570" width="4" customWidth="1"/>
    <col min="13571" max="13571" width="3.5703125" customWidth="1"/>
    <col min="13572" max="13572" width="5" customWidth="1"/>
    <col min="13573" max="13573" width="4.42578125" customWidth="1"/>
    <col min="13574" max="13574" width="5.140625" customWidth="1"/>
    <col min="13575" max="13575" width="2.85546875" customWidth="1"/>
    <col min="13576" max="13576" width="23.7109375" customWidth="1"/>
    <col min="13577" max="13577" width="3" customWidth="1"/>
    <col min="13578" max="13578" width="22.7109375" customWidth="1"/>
    <col min="13579" max="13580" width="3.28515625" customWidth="1"/>
    <col min="13581" max="13581" width="2.85546875" customWidth="1"/>
    <col min="13582" max="13582" width="19.5703125" customWidth="1"/>
    <col min="13583" max="13583" width="2.7109375" customWidth="1"/>
    <col min="13584" max="13584" width="23" customWidth="1"/>
    <col min="13585" max="13585" width="3.42578125" customWidth="1"/>
    <col min="13586" max="13586" width="3.5703125" customWidth="1"/>
    <col min="13823" max="13823" width="3.7109375" customWidth="1"/>
    <col min="13824" max="13824" width="22.7109375" customWidth="1"/>
    <col min="13825" max="13825" width="3.85546875" customWidth="1"/>
    <col min="13826" max="13826" width="4" customWidth="1"/>
    <col min="13827" max="13827" width="3.5703125" customWidth="1"/>
    <col min="13828" max="13828" width="5" customWidth="1"/>
    <col min="13829" max="13829" width="4.42578125" customWidth="1"/>
    <col min="13830" max="13830" width="5.140625" customWidth="1"/>
    <col min="13831" max="13831" width="2.85546875" customWidth="1"/>
    <col min="13832" max="13832" width="23.7109375" customWidth="1"/>
    <col min="13833" max="13833" width="3" customWidth="1"/>
    <col min="13834" max="13834" width="22.7109375" customWidth="1"/>
    <col min="13835" max="13836" width="3.28515625" customWidth="1"/>
    <col min="13837" max="13837" width="2.85546875" customWidth="1"/>
    <col min="13838" max="13838" width="19.5703125" customWidth="1"/>
    <col min="13839" max="13839" width="2.7109375" customWidth="1"/>
    <col min="13840" max="13840" width="23" customWidth="1"/>
    <col min="13841" max="13841" width="3.42578125" customWidth="1"/>
    <col min="13842" max="13842" width="3.5703125" customWidth="1"/>
    <col min="14079" max="14079" width="3.7109375" customWidth="1"/>
    <col min="14080" max="14080" width="22.7109375" customWidth="1"/>
    <col min="14081" max="14081" width="3.85546875" customWidth="1"/>
    <col min="14082" max="14082" width="4" customWidth="1"/>
    <col min="14083" max="14083" width="3.5703125" customWidth="1"/>
    <col min="14084" max="14084" width="5" customWidth="1"/>
    <col min="14085" max="14085" width="4.42578125" customWidth="1"/>
    <col min="14086" max="14086" width="5.140625" customWidth="1"/>
    <col min="14087" max="14087" width="2.85546875" customWidth="1"/>
    <col min="14088" max="14088" width="23.7109375" customWidth="1"/>
    <col min="14089" max="14089" width="3" customWidth="1"/>
    <col min="14090" max="14090" width="22.7109375" customWidth="1"/>
    <col min="14091" max="14092" width="3.28515625" customWidth="1"/>
    <col min="14093" max="14093" width="2.85546875" customWidth="1"/>
    <col min="14094" max="14094" width="19.5703125" customWidth="1"/>
    <col min="14095" max="14095" width="2.7109375" customWidth="1"/>
    <col min="14096" max="14096" width="23" customWidth="1"/>
    <col min="14097" max="14097" width="3.42578125" customWidth="1"/>
    <col min="14098" max="14098" width="3.5703125" customWidth="1"/>
    <col min="14335" max="14335" width="3.7109375" customWidth="1"/>
    <col min="14336" max="14336" width="22.7109375" customWidth="1"/>
    <col min="14337" max="14337" width="3.85546875" customWidth="1"/>
    <col min="14338" max="14338" width="4" customWidth="1"/>
    <col min="14339" max="14339" width="3.5703125" customWidth="1"/>
    <col min="14340" max="14340" width="5" customWidth="1"/>
    <col min="14341" max="14341" width="4.42578125" customWidth="1"/>
    <col min="14342" max="14342" width="5.140625" customWidth="1"/>
    <col min="14343" max="14343" width="2.85546875" customWidth="1"/>
    <col min="14344" max="14344" width="23.7109375" customWidth="1"/>
    <col min="14345" max="14345" width="3" customWidth="1"/>
    <col min="14346" max="14346" width="22.7109375" customWidth="1"/>
    <col min="14347" max="14348" width="3.28515625" customWidth="1"/>
    <col min="14349" max="14349" width="2.85546875" customWidth="1"/>
    <col min="14350" max="14350" width="19.5703125" customWidth="1"/>
    <col min="14351" max="14351" width="2.7109375" customWidth="1"/>
    <col min="14352" max="14352" width="23" customWidth="1"/>
    <col min="14353" max="14353" width="3.42578125" customWidth="1"/>
    <col min="14354" max="14354" width="3.5703125" customWidth="1"/>
    <col min="14591" max="14591" width="3.7109375" customWidth="1"/>
    <col min="14592" max="14592" width="22.7109375" customWidth="1"/>
    <col min="14593" max="14593" width="3.85546875" customWidth="1"/>
    <col min="14594" max="14594" width="4" customWidth="1"/>
    <col min="14595" max="14595" width="3.5703125" customWidth="1"/>
    <col min="14596" max="14596" width="5" customWidth="1"/>
    <col min="14597" max="14597" width="4.42578125" customWidth="1"/>
    <col min="14598" max="14598" width="5.140625" customWidth="1"/>
    <col min="14599" max="14599" width="2.85546875" customWidth="1"/>
    <col min="14600" max="14600" width="23.7109375" customWidth="1"/>
    <col min="14601" max="14601" width="3" customWidth="1"/>
    <col min="14602" max="14602" width="22.7109375" customWidth="1"/>
    <col min="14603" max="14604" width="3.28515625" customWidth="1"/>
    <col min="14605" max="14605" width="2.85546875" customWidth="1"/>
    <col min="14606" max="14606" width="19.5703125" customWidth="1"/>
    <col min="14607" max="14607" width="2.7109375" customWidth="1"/>
    <col min="14608" max="14608" width="23" customWidth="1"/>
    <col min="14609" max="14609" width="3.42578125" customWidth="1"/>
    <col min="14610" max="14610" width="3.5703125" customWidth="1"/>
    <col min="14847" max="14847" width="3.7109375" customWidth="1"/>
    <col min="14848" max="14848" width="22.7109375" customWidth="1"/>
    <col min="14849" max="14849" width="3.85546875" customWidth="1"/>
    <col min="14850" max="14850" width="4" customWidth="1"/>
    <col min="14851" max="14851" width="3.5703125" customWidth="1"/>
    <col min="14852" max="14852" width="5" customWidth="1"/>
    <col min="14853" max="14853" width="4.42578125" customWidth="1"/>
    <col min="14854" max="14854" width="5.140625" customWidth="1"/>
    <col min="14855" max="14855" width="2.85546875" customWidth="1"/>
    <col min="14856" max="14856" width="23.7109375" customWidth="1"/>
    <col min="14857" max="14857" width="3" customWidth="1"/>
    <col min="14858" max="14858" width="22.7109375" customWidth="1"/>
    <col min="14859" max="14860" width="3.28515625" customWidth="1"/>
    <col min="14861" max="14861" width="2.85546875" customWidth="1"/>
    <col min="14862" max="14862" width="19.5703125" customWidth="1"/>
    <col min="14863" max="14863" width="2.7109375" customWidth="1"/>
    <col min="14864" max="14864" width="23" customWidth="1"/>
    <col min="14865" max="14865" width="3.42578125" customWidth="1"/>
    <col min="14866" max="14866" width="3.5703125" customWidth="1"/>
    <col min="15103" max="15103" width="3.7109375" customWidth="1"/>
    <col min="15104" max="15104" width="22.7109375" customWidth="1"/>
    <col min="15105" max="15105" width="3.85546875" customWidth="1"/>
    <col min="15106" max="15106" width="4" customWidth="1"/>
    <col min="15107" max="15107" width="3.5703125" customWidth="1"/>
    <col min="15108" max="15108" width="5" customWidth="1"/>
    <col min="15109" max="15109" width="4.42578125" customWidth="1"/>
    <col min="15110" max="15110" width="5.140625" customWidth="1"/>
    <col min="15111" max="15111" width="2.85546875" customWidth="1"/>
    <col min="15112" max="15112" width="23.7109375" customWidth="1"/>
    <col min="15113" max="15113" width="3" customWidth="1"/>
    <col min="15114" max="15114" width="22.7109375" customWidth="1"/>
    <col min="15115" max="15116" width="3.28515625" customWidth="1"/>
    <col min="15117" max="15117" width="2.85546875" customWidth="1"/>
    <col min="15118" max="15118" width="19.5703125" customWidth="1"/>
    <col min="15119" max="15119" width="2.7109375" customWidth="1"/>
    <col min="15120" max="15120" width="23" customWidth="1"/>
    <col min="15121" max="15121" width="3.42578125" customWidth="1"/>
    <col min="15122" max="15122" width="3.5703125" customWidth="1"/>
    <col min="15359" max="15359" width="3.7109375" customWidth="1"/>
    <col min="15360" max="15360" width="22.7109375" customWidth="1"/>
    <col min="15361" max="15361" width="3.85546875" customWidth="1"/>
    <col min="15362" max="15362" width="4" customWidth="1"/>
    <col min="15363" max="15363" width="3.5703125" customWidth="1"/>
    <col min="15364" max="15364" width="5" customWidth="1"/>
    <col min="15365" max="15365" width="4.42578125" customWidth="1"/>
    <col min="15366" max="15366" width="5.140625" customWidth="1"/>
    <col min="15367" max="15367" width="2.85546875" customWidth="1"/>
    <col min="15368" max="15368" width="23.7109375" customWidth="1"/>
    <col min="15369" max="15369" width="3" customWidth="1"/>
    <col min="15370" max="15370" width="22.7109375" customWidth="1"/>
    <col min="15371" max="15372" width="3.28515625" customWidth="1"/>
    <col min="15373" max="15373" width="2.85546875" customWidth="1"/>
    <col min="15374" max="15374" width="19.5703125" customWidth="1"/>
    <col min="15375" max="15375" width="2.7109375" customWidth="1"/>
    <col min="15376" max="15376" width="23" customWidth="1"/>
    <col min="15377" max="15377" width="3.42578125" customWidth="1"/>
    <col min="15378" max="15378" width="3.5703125" customWidth="1"/>
    <col min="15615" max="15615" width="3.7109375" customWidth="1"/>
    <col min="15616" max="15616" width="22.7109375" customWidth="1"/>
    <col min="15617" max="15617" width="3.85546875" customWidth="1"/>
    <col min="15618" max="15618" width="4" customWidth="1"/>
    <col min="15619" max="15619" width="3.5703125" customWidth="1"/>
    <col min="15620" max="15620" width="5" customWidth="1"/>
    <col min="15621" max="15621" width="4.42578125" customWidth="1"/>
    <col min="15622" max="15622" width="5.140625" customWidth="1"/>
    <col min="15623" max="15623" width="2.85546875" customWidth="1"/>
    <col min="15624" max="15624" width="23.7109375" customWidth="1"/>
    <col min="15625" max="15625" width="3" customWidth="1"/>
    <col min="15626" max="15626" width="22.7109375" customWidth="1"/>
    <col min="15627" max="15628" width="3.28515625" customWidth="1"/>
    <col min="15629" max="15629" width="2.85546875" customWidth="1"/>
    <col min="15630" max="15630" width="19.5703125" customWidth="1"/>
    <col min="15631" max="15631" width="2.7109375" customWidth="1"/>
    <col min="15632" max="15632" width="23" customWidth="1"/>
    <col min="15633" max="15633" width="3.42578125" customWidth="1"/>
    <col min="15634" max="15634" width="3.5703125" customWidth="1"/>
    <col min="15871" max="15871" width="3.7109375" customWidth="1"/>
    <col min="15872" max="15872" width="22.7109375" customWidth="1"/>
    <col min="15873" max="15873" width="3.85546875" customWidth="1"/>
    <col min="15874" max="15874" width="4" customWidth="1"/>
    <col min="15875" max="15875" width="3.5703125" customWidth="1"/>
    <col min="15876" max="15876" width="5" customWidth="1"/>
    <col min="15877" max="15877" width="4.42578125" customWidth="1"/>
    <col min="15878" max="15878" width="5.140625" customWidth="1"/>
    <col min="15879" max="15879" width="2.85546875" customWidth="1"/>
    <col min="15880" max="15880" width="23.7109375" customWidth="1"/>
    <col min="15881" max="15881" width="3" customWidth="1"/>
    <col min="15882" max="15882" width="22.7109375" customWidth="1"/>
    <col min="15883" max="15884" width="3.28515625" customWidth="1"/>
    <col min="15885" max="15885" width="2.85546875" customWidth="1"/>
    <col min="15886" max="15886" width="19.5703125" customWidth="1"/>
    <col min="15887" max="15887" width="2.7109375" customWidth="1"/>
    <col min="15888" max="15888" width="23" customWidth="1"/>
    <col min="15889" max="15889" width="3.42578125" customWidth="1"/>
    <col min="15890" max="15890" width="3.5703125" customWidth="1"/>
    <col min="16127" max="16127" width="3.7109375" customWidth="1"/>
    <col min="16128" max="16128" width="22.7109375" customWidth="1"/>
    <col min="16129" max="16129" width="3.85546875" customWidth="1"/>
    <col min="16130" max="16130" width="4" customWidth="1"/>
    <col min="16131" max="16131" width="3.5703125" customWidth="1"/>
    <col min="16132" max="16132" width="5" customWidth="1"/>
    <col min="16133" max="16133" width="4.42578125" customWidth="1"/>
    <col min="16134" max="16134" width="5.140625" customWidth="1"/>
    <col min="16135" max="16135" width="2.85546875" customWidth="1"/>
    <col min="16136" max="16136" width="23.7109375" customWidth="1"/>
    <col min="16137" max="16137" width="3" customWidth="1"/>
    <col min="16138" max="16138" width="22.7109375" customWidth="1"/>
    <col min="16139" max="16140" width="3.28515625" customWidth="1"/>
    <col min="16141" max="16141" width="2.85546875" customWidth="1"/>
    <col min="16142" max="16142" width="19.5703125" customWidth="1"/>
    <col min="16143" max="16143" width="2.7109375" customWidth="1"/>
    <col min="16144" max="16144" width="23" customWidth="1"/>
    <col min="16145" max="16145" width="3.42578125" customWidth="1"/>
    <col min="16146" max="16146" width="3.5703125" customWidth="1"/>
  </cols>
  <sheetData>
    <row r="4" spans="1:16" ht="30" customHeight="1">
      <c r="B4" s="1" t="s">
        <v>32</v>
      </c>
      <c r="C4" s="2"/>
      <c r="D4" s="2"/>
      <c r="E4" s="2"/>
      <c r="F4" s="2"/>
      <c r="G4" s="2"/>
      <c r="H4" s="2"/>
      <c r="I4" s="2"/>
      <c r="J4" s="2"/>
      <c r="K4" s="1"/>
      <c r="P4" s="3"/>
    </row>
    <row r="6" spans="1:16" s="3" customFormat="1" ht="15" customHeight="1">
      <c r="B6" s="5" t="s">
        <v>33</v>
      </c>
      <c r="C6" s="6"/>
      <c r="D6" s="6"/>
      <c r="E6" s="6"/>
      <c r="F6" s="6"/>
      <c r="G6" s="6"/>
      <c r="H6" s="6"/>
      <c r="I6" s="6"/>
      <c r="J6" s="6"/>
      <c r="K6" s="6"/>
      <c r="L6" s="7"/>
      <c r="M6" s="7"/>
      <c r="O6" s="8"/>
      <c r="P6"/>
    </row>
    <row r="7" spans="1:16" s="3" customFormat="1" ht="15" customHeight="1">
      <c r="B7" s="5" t="s">
        <v>72</v>
      </c>
      <c r="C7" s="6"/>
      <c r="D7" s="6"/>
      <c r="E7" s="6"/>
      <c r="F7" s="6"/>
      <c r="G7" s="6"/>
      <c r="H7" s="7"/>
      <c r="I7" s="6"/>
      <c r="J7" s="6"/>
      <c r="K7" s="6"/>
      <c r="L7" s="7"/>
      <c r="M7" s="7"/>
      <c r="N7"/>
      <c r="O7" s="8"/>
    </row>
    <row r="8" spans="1:16" s="3" customFormat="1" ht="15" customHeight="1">
      <c r="B8" s="5" t="s">
        <v>73</v>
      </c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/>
      <c r="O8" s="8"/>
    </row>
    <row r="9" spans="1:16" ht="15" customHeight="1">
      <c r="B9" s="5" t="s">
        <v>38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P9" s="3"/>
    </row>
    <row r="10" spans="1:16" ht="19.5" customHeight="1" thickBot="1">
      <c r="F10" s="3"/>
      <c r="G10" s="3"/>
      <c r="H10" s="3"/>
      <c r="I10" s="3"/>
      <c r="J10" s="3"/>
      <c r="K10" s="3"/>
      <c r="L10" s="3"/>
      <c r="M10" s="3"/>
      <c r="N10" s="3"/>
      <c r="P10" s="3"/>
    </row>
    <row r="11" spans="1:16" s="3" customFormat="1" ht="19.5" customHeight="1" thickBot="1">
      <c r="A11" s="74" t="s">
        <v>19</v>
      </c>
      <c r="B11" s="75"/>
      <c r="F11" s="13"/>
      <c r="G11" s="51" t="s">
        <v>62</v>
      </c>
      <c r="H11" s="44" t="s">
        <v>2</v>
      </c>
      <c r="I11" s="44" t="s">
        <v>3</v>
      </c>
      <c r="J11" s="44" t="s">
        <v>4</v>
      </c>
      <c r="K11" s="44" t="s">
        <v>5</v>
      </c>
      <c r="L11" s="44" t="s">
        <v>6</v>
      </c>
      <c r="M11" s="44" t="s">
        <v>7</v>
      </c>
      <c r="N11" s="45" t="s">
        <v>29</v>
      </c>
    </row>
    <row r="12" spans="1:16" s="3" customFormat="1" ht="15" customHeight="1">
      <c r="F12" s="10">
        <v>1</v>
      </c>
      <c r="G12" s="78" t="s">
        <v>17</v>
      </c>
      <c r="H12" s="25">
        <f>COUNT(E22,D26,Q22,R26)</f>
        <v>0</v>
      </c>
      <c r="I12" s="25">
        <f>IF(E22&gt;D22,1,0)+IF(D26&gt;E26,1,0)+IF(Q22&gt;R22,1,0)+IF(R26&gt;Q26,1,0)</f>
        <v>0</v>
      </c>
      <c r="J12" s="25">
        <f>IF(E22&lt;D22,1,0)+IF(D26&lt;E26,1,0)+IF(Q22&lt;R22,1,0)+IF(R26&lt;Q26,1,0)</f>
        <v>0</v>
      </c>
      <c r="K12" s="25">
        <f>VALUE(E22+D26+Q22+R26)</f>
        <v>0</v>
      </c>
      <c r="L12" s="25">
        <f>VALUE(D22+E26+R22+Q26)</f>
        <v>0</v>
      </c>
      <c r="M12" s="25">
        <f>AVERAGE(K12-L12)</f>
        <v>0</v>
      </c>
      <c r="N12" s="106"/>
    </row>
    <row r="13" spans="1:16" s="3" customFormat="1" ht="15" customHeight="1">
      <c r="F13" s="23">
        <v>2</v>
      </c>
      <c r="G13" s="72" t="s">
        <v>12</v>
      </c>
      <c r="H13" s="22">
        <f>COUNT(E18,D22,Q18,R22)</f>
        <v>0</v>
      </c>
      <c r="I13" s="22">
        <f>IF(E18&gt;D18,1,0)+IF(D22&gt;E22,1,0)+IF(Q18&gt;R18,1,0)+IF(R22&gt;Q22,1,0)</f>
        <v>0</v>
      </c>
      <c r="J13" s="22">
        <f>IF(E18&lt;D18,1,0)+IF(D22&lt;E22,1,0)+IF(Q18&lt;R18,1,0)+IF(R22&lt;Q22,1,0)</f>
        <v>0</v>
      </c>
      <c r="K13" s="22">
        <f>VALUE(E18+D22+Q18+R22)</f>
        <v>0</v>
      </c>
      <c r="L13" s="22">
        <f>VALUE(D18+E22+R18+Q22)</f>
        <v>0</v>
      </c>
      <c r="M13" s="22">
        <f>AVERAGE(K13-L13)</f>
        <v>0</v>
      </c>
      <c r="N13" s="107"/>
    </row>
    <row r="14" spans="1:16" s="3" customFormat="1" ht="15" customHeight="1">
      <c r="F14" s="11">
        <v>3</v>
      </c>
      <c r="G14" s="72" t="s">
        <v>16</v>
      </c>
      <c r="H14" s="22">
        <f>COUNT(D18,E26,R18,Q26)</f>
        <v>0</v>
      </c>
      <c r="I14" s="22">
        <f>IF(D18&gt;E18,1,0)+IF(E26&gt;D26,1,0)+IF(R18&gt;Q18,1,0)+IF(Q26&gt;R26,1,0)</f>
        <v>0</v>
      </c>
      <c r="J14" s="34">
        <f>IF(D18&lt;E18,1,0)+IF(E26&lt;D26,1,0)+IF(R18&lt;Q18,1,0)+IF(Q26&lt;R26,1,0)</f>
        <v>0</v>
      </c>
      <c r="K14" s="22">
        <f>VALUE(D18+E26+R18+Q26)</f>
        <v>0</v>
      </c>
      <c r="L14" s="22">
        <f>VALUE(E18+D26+Q18+R26)</f>
        <v>0</v>
      </c>
      <c r="M14" s="22">
        <f>AVERAGE(K14-L14)</f>
        <v>0</v>
      </c>
      <c r="N14" s="107"/>
    </row>
    <row r="15" spans="1:16" s="3" customFormat="1" ht="12.95" customHeight="1"/>
    <row r="16" spans="1:16" s="3" customFormat="1" ht="12.95" customHeight="1"/>
    <row r="17" spans="1:18" s="3" customFormat="1" ht="15" customHeight="1">
      <c r="A17" s="42" t="s">
        <v>65</v>
      </c>
      <c r="B17" s="27"/>
      <c r="C17" s="28"/>
      <c r="D17" s="29"/>
      <c r="E17"/>
      <c r="N17" s="26" t="s">
        <v>68</v>
      </c>
      <c r="O17" s="27"/>
      <c r="P17" s="28"/>
      <c r="Q17" s="29"/>
      <c r="R17"/>
    </row>
    <row r="18" spans="1:18" s="3" customFormat="1" ht="15" customHeight="1">
      <c r="A18" s="30" t="str">
        <f>G14</f>
        <v>PLAYAS SANTA PONSA TC</v>
      </c>
      <c r="B18" s="31" t="s">
        <v>8</v>
      </c>
      <c r="C18" s="32" t="str">
        <f>G13</f>
        <v>CT LA SALLE</v>
      </c>
      <c r="D18" s="36"/>
      <c r="E18" s="36"/>
      <c r="F18" s="143">
        <v>43230</v>
      </c>
      <c r="G18" s="142"/>
      <c r="N18" s="30" t="str">
        <f>G13</f>
        <v>CT LA SALLE</v>
      </c>
      <c r="O18" s="31" t="s">
        <v>8</v>
      </c>
      <c r="P18" s="32" t="str">
        <f>G14</f>
        <v>PLAYAS SANTA PONSA TC</v>
      </c>
      <c r="Q18" s="36"/>
      <c r="R18" s="36"/>
    </row>
    <row r="19" spans="1:18" s="3" customFormat="1" ht="15" customHeight="1">
      <c r="A19" s="40" t="s">
        <v>18</v>
      </c>
      <c r="B19" s="31"/>
      <c r="C19" s="32" t="str">
        <f>G12</f>
        <v>PRINCIPES DE ESPAÑA</v>
      </c>
      <c r="D19" s="29"/>
      <c r="E19"/>
      <c r="F19" s="144"/>
      <c r="N19" s="40" t="s">
        <v>18</v>
      </c>
      <c r="O19" s="31"/>
      <c r="P19" s="32" t="str">
        <f>G12</f>
        <v>PRINCIPES DE ESPAÑA</v>
      </c>
      <c r="Q19" s="29"/>
      <c r="R19"/>
    </row>
    <row r="20" spans="1:18" s="3" customFormat="1" ht="15" customHeight="1">
      <c r="F20" s="145"/>
      <c r="M20" s="4"/>
    </row>
    <row r="21" spans="1:18" s="3" customFormat="1" ht="15" customHeight="1">
      <c r="A21" s="42" t="s">
        <v>66</v>
      </c>
      <c r="B21" s="27"/>
      <c r="C21" s="28"/>
      <c r="F21" s="145"/>
      <c r="N21" s="26" t="s">
        <v>69</v>
      </c>
      <c r="O21" s="27"/>
      <c r="P21" s="28"/>
    </row>
    <row r="22" spans="1:18" s="3" customFormat="1" ht="15" customHeight="1">
      <c r="A22" s="30" t="str">
        <f>G13</f>
        <v>CT LA SALLE</v>
      </c>
      <c r="B22" s="31" t="s">
        <v>8</v>
      </c>
      <c r="C22" s="32" t="str">
        <f>G12</f>
        <v>PRINCIPES DE ESPAÑA</v>
      </c>
      <c r="D22" s="36"/>
      <c r="E22" s="36"/>
      <c r="F22" s="143">
        <v>43379</v>
      </c>
      <c r="N22" s="30" t="str">
        <f>G12</f>
        <v>PRINCIPES DE ESPAÑA</v>
      </c>
      <c r="O22" s="31" t="s">
        <v>8</v>
      </c>
      <c r="P22" s="32" t="str">
        <f>G13</f>
        <v>CT LA SALLE</v>
      </c>
      <c r="Q22" s="36"/>
      <c r="R22" s="36"/>
    </row>
    <row r="23" spans="1:18" s="3" customFormat="1" ht="15" customHeight="1">
      <c r="A23" s="40" t="s">
        <v>18</v>
      </c>
      <c r="B23" s="31"/>
      <c r="C23" s="32" t="str">
        <f>G14</f>
        <v>PLAYAS SANTA PONSA TC</v>
      </c>
      <c r="F23" s="144"/>
      <c r="N23" s="40" t="s">
        <v>18</v>
      </c>
      <c r="O23" s="31"/>
      <c r="P23" s="32" t="str">
        <f>G14</f>
        <v>PLAYAS SANTA PONSA TC</v>
      </c>
    </row>
    <row r="24" spans="1:18" s="3" customFormat="1" ht="15" customHeight="1">
      <c r="F24" s="144"/>
    </row>
    <row r="25" spans="1:18" s="3" customFormat="1" ht="15" customHeight="1">
      <c r="A25" s="26" t="s">
        <v>67</v>
      </c>
      <c r="B25" s="27"/>
      <c r="C25" s="28"/>
      <c r="F25" s="144"/>
      <c r="N25" s="26" t="s">
        <v>70</v>
      </c>
      <c r="O25" s="27"/>
      <c r="P25" s="28"/>
    </row>
    <row r="26" spans="1:18" s="3" customFormat="1" ht="15" customHeight="1">
      <c r="A26" s="30" t="str">
        <f>G12</f>
        <v>PRINCIPES DE ESPAÑA</v>
      </c>
      <c r="B26" s="31" t="s">
        <v>8</v>
      </c>
      <c r="C26" s="32" t="str">
        <f>G14</f>
        <v>PLAYAS SANTA PONSA TC</v>
      </c>
      <c r="D26" s="36"/>
      <c r="E26" s="36"/>
      <c r="F26" s="143">
        <v>43267</v>
      </c>
      <c r="N26" s="108" t="str">
        <f>G14</f>
        <v>PLAYAS SANTA PONSA TC</v>
      </c>
      <c r="O26" s="109" t="s">
        <v>8</v>
      </c>
      <c r="P26" s="110" t="str">
        <f>G12</f>
        <v>PRINCIPES DE ESPAÑA</v>
      </c>
      <c r="Q26" s="36"/>
      <c r="R26" s="36"/>
    </row>
    <row r="27" spans="1:18" s="3" customFormat="1" ht="15" customHeight="1">
      <c r="A27" s="40" t="s">
        <v>18</v>
      </c>
      <c r="B27" s="31"/>
      <c r="C27" s="32" t="str">
        <f>G13</f>
        <v>CT LA SALLE</v>
      </c>
      <c r="N27" s="40" t="s">
        <v>18</v>
      </c>
      <c r="O27" s="31"/>
      <c r="P27" s="32" t="str">
        <f>G13</f>
        <v>CT LA SALLE</v>
      </c>
    </row>
    <row r="28" spans="1:18" s="3" customFormat="1" ht="12.95" customHeight="1"/>
    <row r="29" spans="1:18" s="3" customFormat="1" ht="12.95" customHeight="1"/>
    <row r="30" spans="1:18" s="3" customFormat="1" ht="12.95" customHeight="1"/>
    <row r="31" spans="1:18" s="3" customFormat="1" ht="16.5" customHeight="1"/>
    <row r="32" spans="1:18" s="3" customFormat="1" ht="12.95" customHeight="1">
      <c r="N32" s="4"/>
    </row>
    <row r="33" s="3" customFormat="1" ht="12.95" customHeight="1"/>
    <row r="34" s="3" customFormat="1" ht="12.95" customHeight="1"/>
    <row r="35" s="3" customFormat="1" ht="12.95" customHeight="1"/>
    <row r="36" s="3" customFormat="1" ht="12.95" customHeight="1"/>
    <row r="37" s="3" customFormat="1" ht="12.95" customHeight="1"/>
    <row r="38" s="3" customFormat="1" ht="12.95" customHeight="1"/>
    <row r="39" s="3" customFormat="1" ht="12.95" customHeight="1"/>
    <row r="40" s="3" customFormat="1" ht="12.95" customHeight="1"/>
    <row r="41" s="3" customFormat="1" ht="12.95" customHeight="1"/>
    <row r="42" s="3" customFormat="1" ht="12.95" customHeight="1"/>
    <row r="43" s="3" customFormat="1" ht="12.95" customHeight="1"/>
    <row r="44" s="3" customFormat="1" ht="12.95" customHeight="1"/>
    <row r="45" s="3" customFormat="1" ht="12.95" customHeight="1"/>
    <row r="46" s="3" customFormat="1" ht="12.95" customHeight="1"/>
    <row r="47" s="3" customFormat="1" ht="12.95" customHeight="1"/>
    <row r="48" s="3" customFormat="1" ht="12.95" customHeight="1"/>
    <row r="49" s="3" customFormat="1" ht="12.95" customHeight="1"/>
    <row r="50" s="3" customFormat="1" ht="12.95" customHeight="1"/>
    <row r="51" s="3" customFormat="1" ht="12.95" customHeight="1"/>
    <row r="52" s="3" customFormat="1" ht="12.95" customHeight="1"/>
    <row r="53" s="3" customFormat="1" ht="12.95" customHeight="1"/>
    <row r="54" s="3" customFormat="1" ht="12.95" customHeight="1"/>
    <row r="55" s="3" customFormat="1" ht="12.95" customHeight="1"/>
    <row r="56" s="3" customFormat="1" ht="12.95" customHeight="1"/>
    <row r="57" s="3" customFormat="1" ht="12.95" customHeight="1"/>
    <row r="58" s="3" customFormat="1" ht="12.95" customHeight="1"/>
    <row r="59" s="3" customFormat="1" ht="12.95" customHeight="1"/>
    <row r="60" s="3" customFormat="1" ht="12.95" customHeight="1"/>
    <row r="61" s="3" customFormat="1" ht="12.95" customHeight="1"/>
    <row r="62" s="3" customFormat="1" ht="12.95" customHeight="1"/>
    <row r="63" s="3" customFormat="1" ht="12.95" customHeight="1"/>
    <row r="64" s="3" customFormat="1" ht="12.95" customHeight="1"/>
    <row r="65" spans="4:18" s="3" customFormat="1" ht="12.95" customHeight="1"/>
    <row r="66" spans="4:18" s="3" customFormat="1" ht="12.95" customHeight="1"/>
    <row r="67" spans="4:18" s="3" customFormat="1" ht="12.95" customHeight="1"/>
    <row r="68" spans="4:18" s="3" customFormat="1" ht="12.95" customHeight="1"/>
    <row r="69" spans="4:18" s="3" customFormat="1" ht="12.95" customHeight="1"/>
    <row r="70" spans="4:18" s="3" customFormat="1" ht="12.95" customHeight="1"/>
    <row r="71" spans="4:18" s="3" customFormat="1" ht="12.95" customHeight="1">
      <c r="D71"/>
      <c r="E71"/>
      <c r="Q71"/>
      <c r="R71"/>
    </row>
    <row r="72" spans="4:18" s="3" customFormat="1" ht="12.95" customHeight="1">
      <c r="D72"/>
      <c r="E72"/>
      <c r="Q72"/>
      <c r="R72"/>
    </row>
    <row r="73" spans="4:18" s="3" customFormat="1" ht="12.95" customHeight="1">
      <c r="D73"/>
      <c r="E73"/>
      <c r="Q73"/>
      <c r="R73"/>
    </row>
    <row r="74" spans="4:18" s="3" customFormat="1" ht="12.95" customHeight="1">
      <c r="D74"/>
      <c r="E74"/>
      <c r="Q74"/>
      <c r="R74"/>
    </row>
    <row r="75" spans="4:18" s="3" customFormat="1" ht="12.95" customHeight="1">
      <c r="D75"/>
      <c r="E75"/>
      <c r="F75"/>
      <c r="G75"/>
      <c r="H75"/>
      <c r="I75"/>
      <c r="J75"/>
      <c r="K75"/>
      <c r="L75"/>
      <c r="M75"/>
      <c r="Q75"/>
      <c r="R75"/>
    </row>
    <row r="76" spans="4:18" s="3" customFormat="1" ht="12.95" customHeight="1">
      <c r="D76"/>
      <c r="E76"/>
      <c r="F76"/>
      <c r="G76"/>
      <c r="H76"/>
      <c r="I76"/>
      <c r="J76"/>
      <c r="K76"/>
      <c r="L76"/>
      <c r="M76"/>
      <c r="Q76"/>
      <c r="R76"/>
    </row>
    <row r="77" spans="4:18" s="3" customFormat="1" ht="12.95" customHeight="1">
      <c r="D77"/>
      <c r="E77"/>
      <c r="F77"/>
      <c r="G77"/>
      <c r="H77"/>
      <c r="I77"/>
      <c r="J77"/>
      <c r="K77"/>
      <c r="L77"/>
      <c r="M77"/>
      <c r="Q77"/>
      <c r="R77"/>
    </row>
    <row r="78" spans="4:18" s="3" customFormat="1" ht="12.95" customHeight="1">
      <c r="D78"/>
      <c r="E78"/>
      <c r="F78"/>
      <c r="G78"/>
      <c r="H78"/>
      <c r="I78"/>
      <c r="J78"/>
      <c r="K78"/>
      <c r="L78"/>
      <c r="M78"/>
      <c r="Q78"/>
      <c r="R78"/>
    </row>
    <row r="79" spans="4:18" ht="12.95" customHeight="1"/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99"/>
  <sheetViews>
    <sheetView workbookViewId="0">
      <selection activeCell="E30" sqref="E30"/>
    </sheetView>
  </sheetViews>
  <sheetFormatPr baseColWidth="10" defaultRowHeight="15"/>
  <cols>
    <col min="1" max="1" width="20" customWidth="1"/>
    <col min="2" max="2" width="4.42578125" customWidth="1"/>
    <col min="3" max="3" width="19.7109375" customWidth="1"/>
    <col min="4" max="4" width="5.85546875" customWidth="1"/>
    <col min="5" max="5" width="5.7109375" customWidth="1"/>
    <col min="6" max="6" width="5" customWidth="1"/>
    <col min="7" max="7" width="19.42578125" customWidth="1"/>
    <col min="8" max="8" width="7.5703125" customWidth="1"/>
    <col min="9" max="10" width="6" customWidth="1"/>
    <col min="11" max="11" width="6.42578125" customWidth="1"/>
    <col min="12" max="12" width="6.28515625" customWidth="1"/>
    <col min="13" max="13" width="5" customWidth="1"/>
    <col min="14" max="14" width="20.28515625" customWidth="1"/>
    <col min="15" max="15" width="4.28515625" customWidth="1"/>
    <col min="16" max="16" width="20.28515625" customWidth="1"/>
    <col min="17" max="17" width="6.7109375" customWidth="1"/>
    <col min="18" max="18" width="5.85546875" customWidth="1"/>
    <col min="19" max="19" width="11.85546875" customWidth="1"/>
    <col min="20" max="20" width="5.5703125" customWidth="1"/>
    <col min="255" max="255" width="3.7109375" customWidth="1"/>
    <col min="256" max="256" width="22.7109375" customWidth="1"/>
    <col min="257" max="257" width="3.85546875" customWidth="1"/>
    <col min="258" max="258" width="4" customWidth="1"/>
    <col min="259" max="259" width="3.5703125" customWidth="1"/>
    <col min="260" max="260" width="5" customWidth="1"/>
    <col min="261" max="261" width="4.42578125" customWidth="1"/>
    <col min="262" max="262" width="5.140625" customWidth="1"/>
    <col min="263" max="263" width="2.85546875" customWidth="1"/>
    <col min="264" max="264" width="23.7109375" customWidth="1"/>
    <col min="265" max="265" width="3" customWidth="1"/>
    <col min="266" max="266" width="22.7109375" customWidth="1"/>
    <col min="267" max="268" width="3.28515625" customWidth="1"/>
    <col min="269" max="269" width="2.85546875" customWidth="1"/>
    <col min="270" max="270" width="19.5703125" customWidth="1"/>
    <col min="271" max="271" width="2.7109375" customWidth="1"/>
    <col min="272" max="272" width="23" customWidth="1"/>
    <col min="273" max="273" width="3.42578125" customWidth="1"/>
    <col min="274" max="274" width="3.5703125" customWidth="1"/>
    <col min="511" max="511" width="3.7109375" customWidth="1"/>
    <col min="512" max="512" width="22.7109375" customWidth="1"/>
    <col min="513" max="513" width="3.85546875" customWidth="1"/>
    <col min="514" max="514" width="4" customWidth="1"/>
    <col min="515" max="515" width="3.5703125" customWidth="1"/>
    <col min="516" max="516" width="5" customWidth="1"/>
    <col min="517" max="517" width="4.42578125" customWidth="1"/>
    <col min="518" max="518" width="5.140625" customWidth="1"/>
    <col min="519" max="519" width="2.85546875" customWidth="1"/>
    <col min="520" max="520" width="23.7109375" customWidth="1"/>
    <col min="521" max="521" width="3" customWidth="1"/>
    <col min="522" max="522" width="22.7109375" customWidth="1"/>
    <col min="523" max="524" width="3.28515625" customWidth="1"/>
    <col min="525" max="525" width="2.85546875" customWidth="1"/>
    <col min="526" max="526" width="19.5703125" customWidth="1"/>
    <col min="527" max="527" width="2.7109375" customWidth="1"/>
    <col min="528" max="528" width="23" customWidth="1"/>
    <col min="529" max="529" width="3.42578125" customWidth="1"/>
    <col min="530" max="530" width="3.5703125" customWidth="1"/>
    <col min="767" max="767" width="3.7109375" customWidth="1"/>
    <col min="768" max="768" width="22.7109375" customWidth="1"/>
    <col min="769" max="769" width="3.85546875" customWidth="1"/>
    <col min="770" max="770" width="4" customWidth="1"/>
    <col min="771" max="771" width="3.5703125" customWidth="1"/>
    <col min="772" max="772" width="5" customWidth="1"/>
    <col min="773" max="773" width="4.42578125" customWidth="1"/>
    <col min="774" max="774" width="5.140625" customWidth="1"/>
    <col min="775" max="775" width="2.85546875" customWidth="1"/>
    <col min="776" max="776" width="23.7109375" customWidth="1"/>
    <col min="777" max="777" width="3" customWidth="1"/>
    <col min="778" max="778" width="22.7109375" customWidth="1"/>
    <col min="779" max="780" width="3.28515625" customWidth="1"/>
    <col min="781" max="781" width="2.85546875" customWidth="1"/>
    <col min="782" max="782" width="19.5703125" customWidth="1"/>
    <col min="783" max="783" width="2.7109375" customWidth="1"/>
    <col min="784" max="784" width="23" customWidth="1"/>
    <col min="785" max="785" width="3.42578125" customWidth="1"/>
    <col min="786" max="786" width="3.5703125" customWidth="1"/>
    <col min="1023" max="1023" width="3.7109375" customWidth="1"/>
    <col min="1024" max="1024" width="22.7109375" customWidth="1"/>
    <col min="1025" max="1025" width="3.85546875" customWidth="1"/>
    <col min="1026" max="1026" width="4" customWidth="1"/>
    <col min="1027" max="1027" width="3.5703125" customWidth="1"/>
    <col min="1028" max="1028" width="5" customWidth="1"/>
    <col min="1029" max="1029" width="4.42578125" customWidth="1"/>
    <col min="1030" max="1030" width="5.140625" customWidth="1"/>
    <col min="1031" max="1031" width="2.85546875" customWidth="1"/>
    <col min="1032" max="1032" width="23.7109375" customWidth="1"/>
    <col min="1033" max="1033" width="3" customWidth="1"/>
    <col min="1034" max="1034" width="22.7109375" customWidth="1"/>
    <col min="1035" max="1036" width="3.28515625" customWidth="1"/>
    <col min="1037" max="1037" width="2.85546875" customWidth="1"/>
    <col min="1038" max="1038" width="19.5703125" customWidth="1"/>
    <col min="1039" max="1039" width="2.7109375" customWidth="1"/>
    <col min="1040" max="1040" width="23" customWidth="1"/>
    <col min="1041" max="1041" width="3.42578125" customWidth="1"/>
    <col min="1042" max="1042" width="3.5703125" customWidth="1"/>
    <col min="1279" max="1279" width="3.7109375" customWidth="1"/>
    <col min="1280" max="1280" width="22.7109375" customWidth="1"/>
    <col min="1281" max="1281" width="3.85546875" customWidth="1"/>
    <col min="1282" max="1282" width="4" customWidth="1"/>
    <col min="1283" max="1283" width="3.5703125" customWidth="1"/>
    <col min="1284" max="1284" width="5" customWidth="1"/>
    <col min="1285" max="1285" width="4.42578125" customWidth="1"/>
    <col min="1286" max="1286" width="5.140625" customWidth="1"/>
    <col min="1287" max="1287" width="2.85546875" customWidth="1"/>
    <col min="1288" max="1288" width="23.7109375" customWidth="1"/>
    <col min="1289" max="1289" width="3" customWidth="1"/>
    <col min="1290" max="1290" width="22.7109375" customWidth="1"/>
    <col min="1291" max="1292" width="3.28515625" customWidth="1"/>
    <col min="1293" max="1293" width="2.85546875" customWidth="1"/>
    <col min="1294" max="1294" width="19.5703125" customWidth="1"/>
    <col min="1295" max="1295" width="2.7109375" customWidth="1"/>
    <col min="1296" max="1296" width="23" customWidth="1"/>
    <col min="1297" max="1297" width="3.42578125" customWidth="1"/>
    <col min="1298" max="1298" width="3.5703125" customWidth="1"/>
    <col min="1535" max="1535" width="3.7109375" customWidth="1"/>
    <col min="1536" max="1536" width="22.7109375" customWidth="1"/>
    <col min="1537" max="1537" width="3.85546875" customWidth="1"/>
    <col min="1538" max="1538" width="4" customWidth="1"/>
    <col min="1539" max="1539" width="3.5703125" customWidth="1"/>
    <col min="1540" max="1540" width="5" customWidth="1"/>
    <col min="1541" max="1541" width="4.42578125" customWidth="1"/>
    <col min="1542" max="1542" width="5.140625" customWidth="1"/>
    <col min="1543" max="1543" width="2.85546875" customWidth="1"/>
    <col min="1544" max="1544" width="23.7109375" customWidth="1"/>
    <col min="1545" max="1545" width="3" customWidth="1"/>
    <col min="1546" max="1546" width="22.7109375" customWidth="1"/>
    <col min="1547" max="1548" width="3.28515625" customWidth="1"/>
    <col min="1549" max="1549" width="2.85546875" customWidth="1"/>
    <col min="1550" max="1550" width="19.5703125" customWidth="1"/>
    <col min="1551" max="1551" width="2.7109375" customWidth="1"/>
    <col min="1552" max="1552" width="23" customWidth="1"/>
    <col min="1553" max="1553" width="3.42578125" customWidth="1"/>
    <col min="1554" max="1554" width="3.5703125" customWidth="1"/>
    <col min="1791" max="1791" width="3.7109375" customWidth="1"/>
    <col min="1792" max="1792" width="22.7109375" customWidth="1"/>
    <col min="1793" max="1793" width="3.85546875" customWidth="1"/>
    <col min="1794" max="1794" width="4" customWidth="1"/>
    <col min="1795" max="1795" width="3.5703125" customWidth="1"/>
    <col min="1796" max="1796" width="5" customWidth="1"/>
    <col min="1797" max="1797" width="4.42578125" customWidth="1"/>
    <col min="1798" max="1798" width="5.140625" customWidth="1"/>
    <col min="1799" max="1799" width="2.85546875" customWidth="1"/>
    <col min="1800" max="1800" width="23.7109375" customWidth="1"/>
    <col min="1801" max="1801" width="3" customWidth="1"/>
    <col min="1802" max="1802" width="22.7109375" customWidth="1"/>
    <col min="1803" max="1804" width="3.28515625" customWidth="1"/>
    <col min="1805" max="1805" width="2.85546875" customWidth="1"/>
    <col min="1806" max="1806" width="19.5703125" customWidth="1"/>
    <col min="1807" max="1807" width="2.7109375" customWidth="1"/>
    <col min="1808" max="1808" width="23" customWidth="1"/>
    <col min="1809" max="1809" width="3.42578125" customWidth="1"/>
    <col min="1810" max="1810" width="3.5703125" customWidth="1"/>
    <col min="2047" max="2047" width="3.7109375" customWidth="1"/>
    <col min="2048" max="2048" width="22.7109375" customWidth="1"/>
    <col min="2049" max="2049" width="3.85546875" customWidth="1"/>
    <col min="2050" max="2050" width="4" customWidth="1"/>
    <col min="2051" max="2051" width="3.5703125" customWidth="1"/>
    <col min="2052" max="2052" width="5" customWidth="1"/>
    <col min="2053" max="2053" width="4.42578125" customWidth="1"/>
    <col min="2054" max="2054" width="5.140625" customWidth="1"/>
    <col min="2055" max="2055" width="2.85546875" customWidth="1"/>
    <col min="2056" max="2056" width="23.7109375" customWidth="1"/>
    <col min="2057" max="2057" width="3" customWidth="1"/>
    <col min="2058" max="2058" width="22.7109375" customWidth="1"/>
    <col min="2059" max="2060" width="3.28515625" customWidth="1"/>
    <col min="2061" max="2061" width="2.85546875" customWidth="1"/>
    <col min="2062" max="2062" width="19.5703125" customWidth="1"/>
    <col min="2063" max="2063" width="2.7109375" customWidth="1"/>
    <col min="2064" max="2064" width="23" customWidth="1"/>
    <col min="2065" max="2065" width="3.42578125" customWidth="1"/>
    <col min="2066" max="2066" width="3.5703125" customWidth="1"/>
    <col min="2303" max="2303" width="3.7109375" customWidth="1"/>
    <col min="2304" max="2304" width="22.7109375" customWidth="1"/>
    <col min="2305" max="2305" width="3.85546875" customWidth="1"/>
    <col min="2306" max="2306" width="4" customWidth="1"/>
    <col min="2307" max="2307" width="3.5703125" customWidth="1"/>
    <col min="2308" max="2308" width="5" customWidth="1"/>
    <col min="2309" max="2309" width="4.42578125" customWidth="1"/>
    <col min="2310" max="2310" width="5.140625" customWidth="1"/>
    <col min="2311" max="2311" width="2.85546875" customWidth="1"/>
    <col min="2312" max="2312" width="23.7109375" customWidth="1"/>
    <col min="2313" max="2313" width="3" customWidth="1"/>
    <col min="2314" max="2314" width="22.7109375" customWidth="1"/>
    <col min="2315" max="2316" width="3.28515625" customWidth="1"/>
    <col min="2317" max="2317" width="2.85546875" customWidth="1"/>
    <col min="2318" max="2318" width="19.5703125" customWidth="1"/>
    <col min="2319" max="2319" width="2.7109375" customWidth="1"/>
    <col min="2320" max="2320" width="23" customWidth="1"/>
    <col min="2321" max="2321" width="3.42578125" customWidth="1"/>
    <col min="2322" max="2322" width="3.5703125" customWidth="1"/>
    <col min="2559" max="2559" width="3.7109375" customWidth="1"/>
    <col min="2560" max="2560" width="22.7109375" customWidth="1"/>
    <col min="2561" max="2561" width="3.85546875" customWidth="1"/>
    <col min="2562" max="2562" width="4" customWidth="1"/>
    <col min="2563" max="2563" width="3.5703125" customWidth="1"/>
    <col min="2564" max="2564" width="5" customWidth="1"/>
    <col min="2565" max="2565" width="4.42578125" customWidth="1"/>
    <col min="2566" max="2566" width="5.140625" customWidth="1"/>
    <col min="2567" max="2567" width="2.85546875" customWidth="1"/>
    <col min="2568" max="2568" width="23.7109375" customWidth="1"/>
    <col min="2569" max="2569" width="3" customWidth="1"/>
    <col min="2570" max="2570" width="22.7109375" customWidth="1"/>
    <col min="2571" max="2572" width="3.28515625" customWidth="1"/>
    <col min="2573" max="2573" width="2.85546875" customWidth="1"/>
    <col min="2574" max="2574" width="19.5703125" customWidth="1"/>
    <col min="2575" max="2575" width="2.7109375" customWidth="1"/>
    <col min="2576" max="2576" width="23" customWidth="1"/>
    <col min="2577" max="2577" width="3.42578125" customWidth="1"/>
    <col min="2578" max="2578" width="3.5703125" customWidth="1"/>
    <col min="2815" max="2815" width="3.7109375" customWidth="1"/>
    <col min="2816" max="2816" width="22.7109375" customWidth="1"/>
    <col min="2817" max="2817" width="3.85546875" customWidth="1"/>
    <col min="2818" max="2818" width="4" customWidth="1"/>
    <col min="2819" max="2819" width="3.5703125" customWidth="1"/>
    <col min="2820" max="2820" width="5" customWidth="1"/>
    <col min="2821" max="2821" width="4.42578125" customWidth="1"/>
    <col min="2822" max="2822" width="5.140625" customWidth="1"/>
    <col min="2823" max="2823" width="2.85546875" customWidth="1"/>
    <col min="2824" max="2824" width="23.7109375" customWidth="1"/>
    <col min="2825" max="2825" width="3" customWidth="1"/>
    <col min="2826" max="2826" width="22.7109375" customWidth="1"/>
    <col min="2827" max="2828" width="3.28515625" customWidth="1"/>
    <col min="2829" max="2829" width="2.85546875" customWidth="1"/>
    <col min="2830" max="2830" width="19.5703125" customWidth="1"/>
    <col min="2831" max="2831" width="2.7109375" customWidth="1"/>
    <col min="2832" max="2832" width="23" customWidth="1"/>
    <col min="2833" max="2833" width="3.42578125" customWidth="1"/>
    <col min="2834" max="2834" width="3.5703125" customWidth="1"/>
    <col min="3071" max="3071" width="3.7109375" customWidth="1"/>
    <col min="3072" max="3072" width="22.7109375" customWidth="1"/>
    <col min="3073" max="3073" width="3.85546875" customWidth="1"/>
    <col min="3074" max="3074" width="4" customWidth="1"/>
    <col min="3075" max="3075" width="3.5703125" customWidth="1"/>
    <col min="3076" max="3076" width="5" customWidth="1"/>
    <col min="3077" max="3077" width="4.42578125" customWidth="1"/>
    <col min="3078" max="3078" width="5.140625" customWidth="1"/>
    <col min="3079" max="3079" width="2.85546875" customWidth="1"/>
    <col min="3080" max="3080" width="23.7109375" customWidth="1"/>
    <col min="3081" max="3081" width="3" customWidth="1"/>
    <col min="3082" max="3082" width="22.7109375" customWidth="1"/>
    <col min="3083" max="3084" width="3.28515625" customWidth="1"/>
    <col min="3085" max="3085" width="2.85546875" customWidth="1"/>
    <col min="3086" max="3086" width="19.5703125" customWidth="1"/>
    <col min="3087" max="3087" width="2.7109375" customWidth="1"/>
    <col min="3088" max="3088" width="23" customWidth="1"/>
    <col min="3089" max="3089" width="3.42578125" customWidth="1"/>
    <col min="3090" max="3090" width="3.5703125" customWidth="1"/>
    <col min="3327" max="3327" width="3.7109375" customWidth="1"/>
    <col min="3328" max="3328" width="22.7109375" customWidth="1"/>
    <col min="3329" max="3329" width="3.85546875" customWidth="1"/>
    <col min="3330" max="3330" width="4" customWidth="1"/>
    <col min="3331" max="3331" width="3.5703125" customWidth="1"/>
    <col min="3332" max="3332" width="5" customWidth="1"/>
    <col min="3333" max="3333" width="4.42578125" customWidth="1"/>
    <col min="3334" max="3334" width="5.140625" customWidth="1"/>
    <col min="3335" max="3335" width="2.85546875" customWidth="1"/>
    <col min="3336" max="3336" width="23.7109375" customWidth="1"/>
    <col min="3337" max="3337" width="3" customWidth="1"/>
    <col min="3338" max="3338" width="22.7109375" customWidth="1"/>
    <col min="3339" max="3340" width="3.28515625" customWidth="1"/>
    <col min="3341" max="3341" width="2.85546875" customWidth="1"/>
    <col min="3342" max="3342" width="19.5703125" customWidth="1"/>
    <col min="3343" max="3343" width="2.7109375" customWidth="1"/>
    <col min="3344" max="3344" width="23" customWidth="1"/>
    <col min="3345" max="3345" width="3.42578125" customWidth="1"/>
    <col min="3346" max="3346" width="3.5703125" customWidth="1"/>
    <col min="3583" max="3583" width="3.7109375" customWidth="1"/>
    <col min="3584" max="3584" width="22.7109375" customWidth="1"/>
    <col min="3585" max="3585" width="3.85546875" customWidth="1"/>
    <col min="3586" max="3586" width="4" customWidth="1"/>
    <col min="3587" max="3587" width="3.5703125" customWidth="1"/>
    <col min="3588" max="3588" width="5" customWidth="1"/>
    <col min="3589" max="3589" width="4.42578125" customWidth="1"/>
    <col min="3590" max="3590" width="5.140625" customWidth="1"/>
    <col min="3591" max="3591" width="2.85546875" customWidth="1"/>
    <col min="3592" max="3592" width="23.7109375" customWidth="1"/>
    <col min="3593" max="3593" width="3" customWidth="1"/>
    <col min="3594" max="3594" width="22.7109375" customWidth="1"/>
    <col min="3595" max="3596" width="3.28515625" customWidth="1"/>
    <col min="3597" max="3597" width="2.85546875" customWidth="1"/>
    <col min="3598" max="3598" width="19.5703125" customWidth="1"/>
    <col min="3599" max="3599" width="2.7109375" customWidth="1"/>
    <col min="3600" max="3600" width="23" customWidth="1"/>
    <col min="3601" max="3601" width="3.42578125" customWidth="1"/>
    <col min="3602" max="3602" width="3.5703125" customWidth="1"/>
    <col min="3839" max="3839" width="3.7109375" customWidth="1"/>
    <col min="3840" max="3840" width="22.7109375" customWidth="1"/>
    <col min="3841" max="3841" width="3.85546875" customWidth="1"/>
    <col min="3842" max="3842" width="4" customWidth="1"/>
    <col min="3843" max="3843" width="3.5703125" customWidth="1"/>
    <col min="3844" max="3844" width="5" customWidth="1"/>
    <col min="3845" max="3845" width="4.42578125" customWidth="1"/>
    <col min="3846" max="3846" width="5.140625" customWidth="1"/>
    <col min="3847" max="3847" width="2.85546875" customWidth="1"/>
    <col min="3848" max="3848" width="23.7109375" customWidth="1"/>
    <col min="3849" max="3849" width="3" customWidth="1"/>
    <col min="3850" max="3850" width="22.7109375" customWidth="1"/>
    <col min="3851" max="3852" width="3.28515625" customWidth="1"/>
    <col min="3853" max="3853" width="2.85546875" customWidth="1"/>
    <col min="3854" max="3854" width="19.5703125" customWidth="1"/>
    <col min="3855" max="3855" width="2.7109375" customWidth="1"/>
    <col min="3856" max="3856" width="23" customWidth="1"/>
    <col min="3857" max="3857" width="3.42578125" customWidth="1"/>
    <col min="3858" max="3858" width="3.5703125" customWidth="1"/>
    <col min="4095" max="4095" width="3.7109375" customWidth="1"/>
    <col min="4096" max="4096" width="22.7109375" customWidth="1"/>
    <col min="4097" max="4097" width="3.85546875" customWidth="1"/>
    <col min="4098" max="4098" width="4" customWidth="1"/>
    <col min="4099" max="4099" width="3.5703125" customWidth="1"/>
    <col min="4100" max="4100" width="5" customWidth="1"/>
    <col min="4101" max="4101" width="4.42578125" customWidth="1"/>
    <col min="4102" max="4102" width="5.140625" customWidth="1"/>
    <col min="4103" max="4103" width="2.85546875" customWidth="1"/>
    <col min="4104" max="4104" width="23.7109375" customWidth="1"/>
    <col min="4105" max="4105" width="3" customWidth="1"/>
    <col min="4106" max="4106" width="22.7109375" customWidth="1"/>
    <col min="4107" max="4108" width="3.28515625" customWidth="1"/>
    <col min="4109" max="4109" width="2.85546875" customWidth="1"/>
    <col min="4110" max="4110" width="19.5703125" customWidth="1"/>
    <col min="4111" max="4111" width="2.7109375" customWidth="1"/>
    <col min="4112" max="4112" width="23" customWidth="1"/>
    <col min="4113" max="4113" width="3.42578125" customWidth="1"/>
    <col min="4114" max="4114" width="3.5703125" customWidth="1"/>
    <col min="4351" max="4351" width="3.7109375" customWidth="1"/>
    <col min="4352" max="4352" width="22.7109375" customWidth="1"/>
    <col min="4353" max="4353" width="3.85546875" customWidth="1"/>
    <col min="4354" max="4354" width="4" customWidth="1"/>
    <col min="4355" max="4355" width="3.5703125" customWidth="1"/>
    <col min="4356" max="4356" width="5" customWidth="1"/>
    <col min="4357" max="4357" width="4.42578125" customWidth="1"/>
    <col min="4358" max="4358" width="5.140625" customWidth="1"/>
    <col min="4359" max="4359" width="2.85546875" customWidth="1"/>
    <col min="4360" max="4360" width="23.7109375" customWidth="1"/>
    <col min="4361" max="4361" width="3" customWidth="1"/>
    <col min="4362" max="4362" width="22.7109375" customWidth="1"/>
    <col min="4363" max="4364" width="3.28515625" customWidth="1"/>
    <col min="4365" max="4365" width="2.85546875" customWidth="1"/>
    <col min="4366" max="4366" width="19.5703125" customWidth="1"/>
    <col min="4367" max="4367" width="2.7109375" customWidth="1"/>
    <col min="4368" max="4368" width="23" customWidth="1"/>
    <col min="4369" max="4369" width="3.42578125" customWidth="1"/>
    <col min="4370" max="4370" width="3.5703125" customWidth="1"/>
    <col min="4607" max="4607" width="3.7109375" customWidth="1"/>
    <col min="4608" max="4608" width="22.7109375" customWidth="1"/>
    <col min="4609" max="4609" width="3.85546875" customWidth="1"/>
    <col min="4610" max="4610" width="4" customWidth="1"/>
    <col min="4611" max="4611" width="3.5703125" customWidth="1"/>
    <col min="4612" max="4612" width="5" customWidth="1"/>
    <col min="4613" max="4613" width="4.42578125" customWidth="1"/>
    <col min="4614" max="4614" width="5.140625" customWidth="1"/>
    <col min="4615" max="4615" width="2.85546875" customWidth="1"/>
    <col min="4616" max="4616" width="23.7109375" customWidth="1"/>
    <col min="4617" max="4617" width="3" customWidth="1"/>
    <col min="4618" max="4618" width="22.7109375" customWidth="1"/>
    <col min="4619" max="4620" width="3.28515625" customWidth="1"/>
    <col min="4621" max="4621" width="2.85546875" customWidth="1"/>
    <col min="4622" max="4622" width="19.5703125" customWidth="1"/>
    <col min="4623" max="4623" width="2.7109375" customWidth="1"/>
    <col min="4624" max="4624" width="23" customWidth="1"/>
    <col min="4625" max="4625" width="3.42578125" customWidth="1"/>
    <col min="4626" max="4626" width="3.5703125" customWidth="1"/>
    <col min="4863" max="4863" width="3.7109375" customWidth="1"/>
    <col min="4864" max="4864" width="22.7109375" customWidth="1"/>
    <col min="4865" max="4865" width="3.85546875" customWidth="1"/>
    <col min="4866" max="4866" width="4" customWidth="1"/>
    <col min="4867" max="4867" width="3.5703125" customWidth="1"/>
    <col min="4868" max="4868" width="5" customWidth="1"/>
    <col min="4869" max="4869" width="4.42578125" customWidth="1"/>
    <col min="4870" max="4870" width="5.140625" customWidth="1"/>
    <col min="4871" max="4871" width="2.85546875" customWidth="1"/>
    <col min="4872" max="4872" width="23.7109375" customWidth="1"/>
    <col min="4873" max="4873" width="3" customWidth="1"/>
    <col min="4874" max="4874" width="22.7109375" customWidth="1"/>
    <col min="4875" max="4876" width="3.28515625" customWidth="1"/>
    <col min="4877" max="4877" width="2.85546875" customWidth="1"/>
    <col min="4878" max="4878" width="19.5703125" customWidth="1"/>
    <col min="4879" max="4879" width="2.7109375" customWidth="1"/>
    <col min="4880" max="4880" width="23" customWidth="1"/>
    <col min="4881" max="4881" width="3.42578125" customWidth="1"/>
    <col min="4882" max="4882" width="3.5703125" customWidth="1"/>
    <col min="5119" max="5119" width="3.7109375" customWidth="1"/>
    <col min="5120" max="5120" width="22.7109375" customWidth="1"/>
    <col min="5121" max="5121" width="3.85546875" customWidth="1"/>
    <col min="5122" max="5122" width="4" customWidth="1"/>
    <col min="5123" max="5123" width="3.5703125" customWidth="1"/>
    <col min="5124" max="5124" width="5" customWidth="1"/>
    <col min="5125" max="5125" width="4.42578125" customWidth="1"/>
    <col min="5126" max="5126" width="5.140625" customWidth="1"/>
    <col min="5127" max="5127" width="2.85546875" customWidth="1"/>
    <col min="5128" max="5128" width="23.7109375" customWidth="1"/>
    <col min="5129" max="5129" width="3" customWidth="1"/>
    <col min="5130" max="5130" width="22.7109375" customWidth="1"/>
    <col min="5131" max="5132" width="3.28515625" customWidth="1"/>
    <col min="5133" max="5133" width="2.85546875" customWidth="1"/>
    <col min="5134" max="5134" width="19.5703125" customWidth="1"/>
    <col min="5135" max="5135" width="2.7109375" customWidth="1"/>
    <col min="5136" max="5136" width="23" customWidth="1"/>
    <col min="5137" max="5137" width="3.42578125" customWidth="1"/>
    <col min="5138" max="5138" width="3.5703125" customWidth="1"/>
    <col min="5375" max="5375" width="3.7109375" customWidth="1"/>
    <col min="5376" max="5376" width="22.7109375" customWidth="1"/>
    <col min="5377" max="5377" width="3.85546875" customWidth="1"/>
    <col min="5378" max="5378" width="4" customWidth="1"/>
    <col min="5379" max="5379" width="3.5703125" customWidth="1"/>
    <col min="5380" max="5380" width="5" customWidth="1"/>
    <col min="5381" max="5381" width="4.42578125" customWidth="1"/>
    <col min="5382" max="5382" width="5.140625" customWidth="1"/>
    <col min="5383" max="5383" width="2.85546875" customWidth="1"/>
    <col min="5384" max="5384" width="23.7109375" customWidth="1"/>
    <col min="5385" max="5385" width="3" customWidth="1"/>
    <col min="5386" max="5386" width="22.7109375" customWidth="1"/>
    <col min="5387" max="5388" width="3.28515625" customWidth="1"/>
    <col min="5389" max="5389" width="2.85546875" customWidth="1"/>
    <col min="5390" max="5390" width="19.5703125" customWidth="1"/>
    <col min="5391" max="5391" width="2.7109375" customWidth="1"/>
    <col min="5392" max="5392" width="23" customWidth="1"/>
    <col min="5393" max="5393" width="3.42578125" customWidth="1"/>
    <col min="5394" max="5394" width="3.5703125" customWidth="1"/>
    <col min="5631" max="5631" width="3.7109375" customWidth="1"/>
    <col min="5632" max="5632" width="22.7109375" customWidth="1"/>
    <col min="5633" max="5633" width="3.85546875" customWidth="1"/>
    <col min="5634" max="5634" width="4" customWidth="1"/>
    <col min="5635" max="5635" width="3.5703125" customWidth="1"/>
    <col min="5636" max="5636" width="5" customWidth="1"/>
    <col min="5637" max="5637" width="4.42578125" customWidth="1"/>
    <col min="5638" max="5638" width="5.140625" customWidth="1"/>
    <col min="5639" max="5639" width="2.85546875" customWidth="1"/>
    <col min="5640" max="5640" width="23.7109375" customWidth="1"/>
    <col min="5641" max="5641" width="3" customWidth="1"/>
    <col min="5642" max="5642" width="22.7109375" customWidth="1"/>
    <col min="5643" max="5644" width="3.28515625" customWidth="1"/>
    <col min="5645" max="5645" width="2.85546875" customWidth="1"/>
    <col min="5646" max="5646" width="19.5703125" customWidth="1"/>
    <col min="5647" max="5647" width="2.7109375" customWidth="1"/>
    <col min="5648" max="5648" width="23" customWidth="1"/>
    <col min="5649" max="5649" width="3.42578125" customWidth="1"/>
    <col min="5650" max="5650" width="3.5703125" customWidth="1"/>
    <col min="5887" max="5887" width="3.7109375" customWidth="1"/>
    <col min="5888" max="5888" width="22.7109375" customWidth="1"/>
    <col min="5889" max="5889" width="3.85546875" customWidth="1"/>
    <col min="5890" max="5890" width="4" customWidth="1"/>
    <col min="5891" max="5891" width="3.5703125" customWidth="1"/>
    <col min="5892" max="5892" width="5" customWidth="1"/>
    <col min="5893" max="5893" width="4.42578125" customWidth="1"/>
    <col min="5894" max="5894" width="5.140625" customWidth="1"/>
    <col min="5895" max="5895" width="2.85546875" customWidth="1"/>
    <col min="5896" max="5896" width="23.7109375" customWidth="1"/>
    <col min="5897" max="5897" width="3" customWidth="1"/>
    <col min="5898" max="5898" width="22.7109375" customWidth="1"/>
    <col min="5899" max="5900" width="3.28515625" customWidth="1"/>
    <col min="5901" max="5901" width="2.85546875" customWidth="1"/>
    <col min="5902" max="5902" width="19.5703125" customWidth="1"/>
    <col min="5903" max="5903" width="2.7109375" customWidth="1"/>
    <col min="5904" max="5904" width="23" customWidth="1"/>
    <col min="5905" max="5905" width="3.42578125" customWidth="1"/>
    <col min="5906" max="5906" width="3.5703125" customWidth="1"/>
    <col min="6143" max="6143" width="3.7109375" customWidth="1"/>
    <col min="6144" max="6144" width="22.7109375" customWidth="1"/>
    <col min="6145" max="6145" width="3.85546875" customWidth="1"/>
    <col min="6146" max="6146" width="4" customWidth="1"/>
    <col min="6147" max="6147" width="3.5703125" customWidth="1"/>
    <col min="6148" max="6148" width="5" customWidth="1"/>
    <col min="6149" max="6149" width="4.42578125" customWidth="1"/>
    <col min="6150" max="6150" width="5.140625" customWidth="1"/>
    <col min="6151" max="6151" width="2.85546875" customWidth="1"/>
    <col min="6152" max="6152" width="23.7109375" customWidth="1"/>
    <col min="6153" max="6153" width="3" customWidth="1"/>
    <col min="6154" max="6154" width="22.7109375" customWidth="1"/>
    <col min="6155" max="6156" width="3.28515625" customWidth="1"/>
    <col min="6157" max="6157" width="2.85546875" customWidth="1"/>
    <col min="6158" max="6158" width="19.5703125" customWidth="1"/>
    <col min="6159" max="6159" width="2.7109375" customWidth="1"/>
    <col min="6160" max="6160" width="23" customWidth="1"/>
    <col min="6161" max="6161" width="3.42578125" customWidth="1"/>
    <col min="6162" max="6162" width="3.5703125" customWidth="1"/>
    <col min="6399" max="6399" width="3.7109375" customWidth="1"/>
    <col min="6400" max="6400" width="22.7109375" customWidth="1"/>
    <col min="6401" max="6401" width="3.85546875" customWidth="1"/>
    <col min="6402" max="6402" width="4" customWidth="1"/>
    <col min="6403" max="6403" width="3.5703125" customWidth="1"/>
    <col min="6404" max="6404" width="5" customWidth="1"/>
    <col min="6405" max="6405" width="4.42578125" customWidth="1"/>
    <col min="6406" max="6406" width="5.140625" customWidth="1"/>
    <col min="6407" max="6407" width="2.85546875" customWidth="1"/>
    <col min="6408" max="6408" width="23.7109375" customWidth="1"/>
    <col min="6409" max="6409" width="3" customWidth="1"/>
    <col min="6410" max="6410" width="22.7109375" customWidth="1"/>
    <col min="6411" max="6412" width="3.28515625" customWidth="1"/>
    <col min="6413" max="6413" width="2.85546875" customWidth="1"/>
    <col min="6414" max="6414" width="19.5703125" customWidth="1"/>
    <col min="6415" max="6415" width="2.7109375" customWidth="1"/>
    <col min="6416" max="6416" width="23" customWidth="1"/>
    <col min="6417" max="6417" width="3.42578125" customWidth="1"/>
    <col min="6418" max="6418" width="3.5703125" customWidth="1"/>
    <col min="6655" max="6655" width="3.7109375" customWidth="1"/>
    <col min="6656" max="6656" width="22.7109375" customWidth="1"/>
    <col min="6657" max="6657" width="3.85546875" customWidth="1"/>
    <col min="6658" max="6658" width="4" customWidth="1"/>
    <col min="6659" max="6659" width="3.5703125" customWidth="1"/>
    <col min="6660" max="6660" width="5" customWidth="1"/>
    <col min="6661" max="6661" width="4.42578125" customWidth="1"/>
    <col min="6662" max="6662" width="5.140625" customWidth="1"/>
    <col min="6663" max="6663" width="2.85546875" customWidth="1"/>
    <col min="6664" max="6664" width="23.7109375" customWidth="1"/>
    <col min="6665" max="6665" width="3" customWidth="1"/>
    <col min="6666" max="6666" width="22.7109375" customWidth="1"/>
    <col min="6667" max="6668" width="3.28515625" customWidth="1"/>
    <col min="6669" max="6669" width="2.85546875" customWidth="1"/>
    <col min="6670" max="6670" width="19.5703125" customWidth="1"/>
    <col min="6671" max="6671" width="2.7109375" customWidth="1"/>
    <col min="6672" max="6672" width="23" customWidth="1"/>
    <col min="6673" max="6673" width="3.42578125" customWidth="1"/>
    <col min="6674" max="6674" width="3.5703125" customWidth="1"/>
    <col min="6911" max="6911" width="3.7109375" customWidth="1"/>
    <col min="6912" max="6912" width="22.7109375" customWidth="1"/>
    <col min="6913" max="6913" width="3.85546875" customWidth="1"/>
    <col min="6914" max="6914" width="4" customWidth="1"/>
    <col min="6915" max="6915" width="3.5703125" customWidth="1"/>
    <col min="6916" max="6916" width="5" customWidth="1"/>
    <col min="6917" max="6917" width="4.42578125" customWidth="1"/>
    <col min="6918" max="6918" width="5.140625" customWidth="1"/>
    <col min="6919" max="6919" width="2.85546875" customWidth="1"/>
    <col min="6920" max="6920" width="23.7109375" customWidth="1"/>
    <col min="6921" max="6921" width="3" customWidth="1"/>
    <col min="6922" max="6922" width="22.7109375" customWidth="1"/>
    <col min="6923" max="6924" width="3.28515625" customWidth="1"/>
    <col min="6925" max="6925" width="2.85546875" customWidth="1"/>
    <col min="6926" max="6926" width="19.5703125" customWidth="1"/>
    <col min="6927" max="6927" width="2.7109375" customWidth="1"/>
    <col min="6928" max="6928" width="23" customWidth="1"/>
    <col min="6929" max="6929" width="3.42578125" customWidth="1"/>
    <col min="6930" max="6930" width="3.5703125" customWidth="1"/>
    <col min="7167" max="7167" width="3.7109375" customWidth="1"/>
    <col min="7168" max="7168" width="22.7109375" customWidth="1"/>
    <col min="7169" max="7169" width="3.85546875" customWidth="1"/>
    <col min="7170" max="7170" width="4" customWidth="1"/>
    <col min="7171" max="7171" width="3.5703125" customWidth="1"/>
    <col min="7172" max="7172" width="5" customWidth="1"/>
    <col min="7173" max="7173" width="4.42578125" customWidth="1"/>
    <col min="7174" max="7174" width="5.140625" customWidth="1"/>
    <col min="7175" max="7175" width="2.85546875" customWidth="1"/>
    <col min="7176" max="7176" width="23.7109375" customWidth="1"/>
    <col min="7177" max="7177" width="3" customWidth="1"/>
    <col min="7178" max="7178" width="22.7109375" customWidth="1"/>
    <col min="7179" max="7180" width="3.28515625" customWidth="1"/>
    <col min="7181" max="7181" width="2.85546875" customWidth="1"/>
    <col min="7182" max="7182" width="19.5703125" customWidth="1"/>
    <col min="7183" max="7183" width="2.7109375" customWidth="1"/>
    <col min="7184" max="7184" width="23" customWidth="1"/>
    <col min="7185" max="7185" width="3.42578125" customWidth="1"/>
    <col min="7186" max="7186" width="3.5703125" customWidth="1"/>
    <col min="7423" max="7423" width="3.7109375" customWidth="1"/>
    <col min="7424" max="7424" width="22.7109375" customWidth="1"/>
    <col min="7425" max="7425" width="3.85546875" customWidth="1"/>
    <col min="7426" max="7426" width="4" customWidth="1"/>
    <col min="7427" max="7427" width="3.5703125" customWidth="1"/>
    <col min="7428" max="7428" width="5" customWidth="1"/>
    <col min="7429" max="7429" width="4.42578125" customWidth="1"/>
    <col min="7430" max="7430" width="5.140625" customWidth="1"/>
    <col min="7431" max="7431" width="2.85546875" customWidth="1"/>
    <col min="7432" max="7432" width="23.7109375" customWidth="1"/>
    <col min="7433" max="7433" width="3" customWidth="1"/>
    <col min="7434" max="7434" width="22.7109375" customWidth="1"/>
    <col min="7435" max="7436" width="3.28515625" customWidth="1"/>
    <col min="7437" max="7437" width="2.85546875" customWidth="1"/>
    <col min="7438" max="7438" width="19.5703125" customWidth="1"/>
    <col min="7439" max="7439" width="2.7109375" customWidth="1"/>
    <col min="7440" max="7440" width="23" customWidth="1"/>
    <col min="7441" max="7441" width="3.42578125" customWidth="1"/>
    <col min="7442" max="7442" width="3.5703125" customWidth="1"/>
    <col min="7679" max="7679" width="3.7109375" customWidth="1"/>
    <col min="7680" max="7680" width="22.7109375" customWidth="1"/>
    <col min="7681" max="7681" width="3.85546875" customWidth="1"/>
    <col min="7682" max="7682" width="4" customWidth="1"/>
    <col min="7683" max="7683" width="3.5703125" customWidth="1"/>
    <col min="7684" max="7684" width="5" customWidth="1"/>
    <col min="7685" max="7685" width="4.42578125" customWidth="1"/>
    <col min="7686" max="7686" width="5.140625" customWidth="1"/>
    <col min="7687" max="7687" width="2.85546875" customWidth="1"/>
    <col min="7688" max="7688" width="23.7109375" customWidth="1"/>
    <col min="7689" max="7689" width="3" customWidth="1"/>
    <col min="7690" max="7690" width="22.7109375" customWidth="1"/>
    <col min="7691" max="7692" width="3.28515625" customWidth="1"/>
    <col min="7693" max="7693" width="2.85546875" customWidth="1"/>
    <col min="7694" max="7694" width="19.5703125" customWidth="1"/>
    <col min="7695" max="7695" width="2.7109375" customWidth="1"/>
    <col min="7696" max="7696" width="23" customWidth="1"/>
    <col min="7697" max="7697" width="3.42578125" customWidth="1"/>
    <col min="7698" max="7698" width="3.5703125" customWidth="1"/>
    <col min="7935" max="7935" width="3.7109375" customWidth="1"/>
    <col min="7936" max="7936" width="22.7109375" customWidth="1"/>
    <col min="7937" max="7937" width="3.85546875" customWidth="1"/>
    <col min="7938" max="7938" width="4" customWidth="1"/>
    <col min="7939" max="7939" width="3.5703125" customWidth="1"/>
    <col min="7940" max="7940" width="5" customWidth="1"/>
    <col min="7941" max="7941" width="4.42578125" customWidth="1"/>
    <col min="7942" max="7942" width="5.140625" customWidth="1"/>
    <col min="7943" max="7943" width="2.85546875" customWidth="1"/>
    <col min="7944" max="7944" width="23.7109375" customWidth="1"/>
    <col min="7945" max="7945" width="3" customWidth="1"/>
    <col min="7946" max="7946" width="22.7109375" customWidth="1"/>
    <col min="7947" max="7948" width="3.28515625" customWidth="1"/>
    <col min="7949" max="7949" width="2.85546875" customWidth="1"/>
    <col min="7950" max="7950" width="19.5703125" customWidth="1"/>
    <col min="7951" max="7951" width="2.7109375" customWidth="1"/>
    <col min="7952" max="7952" width="23" customWidth="1"/>
    <col min="7953" max="7953" width="3.42578125" customWidth="1"/>
    <col min="7954" max="7954" width="3.5703125" customWidth="1"/>
    <col min="8191" max="8191" width="3.7109375" customWidth="1"/>
    <col min="8192" max="8192" width="22.7109375" customWidth="1"/>
    <col min="8193" max="8193" width="3.85546875" customWidth="1"/>
    <col min="8194" max="8194" width="4" customWidth="1"/>
    <col min="8195" max="8195" width="3.5703125" customWidth="1"/>
    <col min="8196" max="8196" width="5" customWidth="1"/>
    <col min="8197" max="8197" width="4.42578125" customWidth="1"/>
    <col min="8198" max="8198" width="5.140625" customWidth="1"/>
    <col min="8199" max="8199" width="2.85546875" customWidth="1"/>
    <col min="8200" max="8200" width="23.7109375" customWidth="1"/>
    <col min="8201" max="8201" width="3" customWidth="1"/>
    <col min="8202" max="8202" width="22.7109375" customWidth="1"/>
    <col min="8203" max="8204" width="3.28515625" customWidth="1"/>
    <col min="8205" max="8205" width="2.85546875" customWidth="1"/>
    <col min="8206" max="8206" width="19.5703125" customWidth="1"/>
    <col min="8207" max="8207" width="2.7109375" customWidth="1"/>
    <col min="8208" max="8208" width="23" customWidth="1"/>
    <col min="8209" max="8209" width="3.42578125" customWidth="1"/>
    <col min="8210" max="8210" width="3.5703125" customWidth="1"/>
    <col min="8447" max="8447" width="3.7109375" customWidth="1"/>
    <col min="8448" max="8448" width="22.7109375" customWidth="1"/>
    <col min="8449" max="8449" width="3.85546875" customWidth="1"/>
    <col min="8450" max="8450" width="4" customWidth="1"/>
    <col min="8451" max="8451" width="3.5703125" customWidth="1"/>
    <col min="8452" max="8452" width="5" customWidth="1"/>
    <col min="8453" max="8453" width="4.42578125" customWidth="1"/>
    <col min="8454" max="8454" width="5.140625" customWidth="1"/>
    <col min="8455" max="8455" width="2.85546875" customWidth="1"/>
    <col min="8456" max="8456" width="23.7109375" customWidth="1"/>
    <col min="8457" max="8457" width="3" customWidth="1"/>
    <col min="8458" max="8458" width="22.7109375" customWidth="1"/>
    <col min="8459" max="8460" width="3.28515625" customWidth="1"/>
    <col min="8461" max="8461" width="2.85546875" customWidth="1"/>
    <col min="8462" max="8462" width="19.5703125" customWidth="1"/>
    <col min="8463" max="8463" width="2.7109375" customWidth="1"/>
    <col min="8464" max="8464" width="23" customWidth="1"/>
    <col min="8465" max="8465" width="3.42578125" customWidth="1"/>
    <col min="8466" max="8466" width="3.5703125" customWidth="1"/>
    <col min="8703" max="8703" width="3.7109375" customWidth="1"/>
    <col min="8704" max="8704" width="22.7109375" customWidth="1"/>
    <col min="8705" max="8705" width="3.85546875" customWidth="1"/>
    <col min="8706" max="8706" width="4" customWidth="1"/>
    <col min="8707" max="8707" width="3.5703125" customWidth="1"/>
    <col min="8708" max="8708" width="5" customWidth="1"/>
    <col min="8709" max="8709" width="4.42578125" customWidth="1"/>
    <col min="8710" max="8710" width="5.140625" customWidth="1"/>
    <col min="8711" max="8711" width="2.85546875" customWidth="1"/>
    <col min="8712" max="8712" width="23.7109375" customWidth="1"/>
    <col min="8713" max="8713" width="3" customWidth="1"/>
    <col min="8714" max="8714" width="22.7109375" customWidth="1"/>
    <col min="8715" max="8716" width="3.28515625" customWidth="1"/>
    <col min="8717" max="8717" width="2.85546875" customWidth="1"/>
    <col min="8718" max="8718" width="19.5703125" customWidth="1"/>
    <col min="8719" max="8719" width="2.7109375" customWidth="1"/>
    <col min="8720" max="8720" width="23" customWidth="1"/>
    <col min="8721" max="8721" width="3.42578125" customWidth="1"/>
    <col min="8722" max="8722" width="3.5703125" customWidth="1"/>
    <col min="8959" max="8959" width="3.7109375" customWidth="1"/>
    <col min="8960" max="8960" width="22.7109375" customWidth="1"/>
    <col min="8961" max="8961" width="3.85546875" customWidth="1"/>
    <col min="8962" max="8962" width="4" customWidth="1"/>
    <col min="8963" max="8963" width="3.5703125" customWidth="1"/>
    <col min="8964" max="8964" width="5" customWidth="1"/>
    <col min="8965" max="8965" width="4.42578125" customWidth="1"/>
    <col min="8966" max="8966" width="5.140625" customWidth="1"/>
    <col min="8967" max="8967" width="2.85546875" customWidth="1"/>
    <col min="8968" max="8968" width="23.7109375" customWidth="1"/>
    <col min="8969" max="8969" width="3" customWidth="1"/>
    <col min="8970" max="8970" width="22.7109375" customWidth="1"/>
    <col min="8971" max="8972" width="3.28515625" customWidth="1"/>
    <col min="8973" max="8973" width="2.85546875" customWidth="1"/>
    <col min="8974" max="8974" width="19.5703125" customWidth="1"/>
    <col min="8975" max="8975" width="2.7109375" customWidth="1"/>
    <col min="8976" max="8976" width="23" customWidth="1"/>
    <col min="8977" max="8977" width="3.42578125" customWidth="1"/>
    <col min="8978" max="8978" width="3.5703125" customWidth="1"/>
    <col min="9215" max="9215" width="3.7109375" customWidth="1"/>
    <col min="9216" max="9216" width="22.7109375" customWidth="1"/>
    <col min="9217" max="9217" width="3.85546875" customWidth="1"/>
    <col min="9218" max="9218" width="4" customWidth="1"/>
    <col min="9219" max="9219" width="3.5703125" customWidth="1"/>
    <col min="9220" max="9220" width="5" customWidth="1"/>
    <col min="9221" max="9221" width="4.42578125" customWidth="1"/>
    <col min="9222" max="9222" width="5.140625" customWidth="1"/>
    <col min="9223" max="9223" width="2.85546875" customWidth="1"/>
    <col min="9224" max="9224" width="23.7109375" customWidth="1"/>
    <col min="9225" max="9225" width="3" customWidth="1"/>
    <col min="9226" max="9226" width="22.7109375" customWidth="1"/>
    <col min="9227" max="9228" width="3.28515625" customWidth="1"/>
    <col min="9229" max="9229" width="2.85546875" customWidth="1"/>
    <col min="9230" max="9230" width="19.5703125" customWidth="1"/>
    <col min="9231" max="9231" width="2.7109375" customWidth="1"/>
    <col min="9232" max="9232" width="23" customWidth="1"/>
    <col min="9233" max="9233" width="3.42578125" customWidth="1"/>
    <col min="9234" max="9234" width="3.5703125" customWidth="1"/>
    <col min="9471" max="9471" width="3.7109375" customWidth="1"/>
    <col min="9472" max="9472" width="22.7109375" customWidth="1"/>
    <col min="9473" max="9473" width="3.85546875" customWidth="1"/>
    <col min="9474" max="9474" width="4" customWidth="1"/>
    <col min="9475" max="9475" width="3.5703125" customWidth="1"/>
    <col min="9476" max="9476" width="5" customWidth="1"/>
    <col min="9477" max="9477" width="4.42578125" customWidth="1"/>
    <col min="9478" max="9478" width="5.140625" customWidth="1"/>
    <col min="9479" max="9479" width="2.85546875" customWidth="1"/>
    <col min="9480" max="9480" width="23.7109375" customWidth="1"/>
    <col min="9481" max="9481" width="3" customWidth="1"/>
    <col min="9482" max="9482" width="22.7109375" customWidth="1"/>
    <col min="9483" max="9484" width="3.28515625" customWidth="1"/>
    <col min="9485" max="9485" width="2.85546875" customWidth="1"/>
    <col min="9486" max="9486" width="19.5703125" customWidth="1"/>
    <col min="9487" max="9487" width="2.7109375" customWidth="1"/>
    <col min="9488" max="9488" width="23" customWidth="1"/>
    <col min="9489" max="9489" width="3.42578125" customWidth="1"/>
    <col min="9490" max="9490" width="3.5703125" customWidth="1"/>
    <col min="9727" max="9727" width="3.7109375" customWidth="1"/>
    <col min="9728" max="9728" width="22.7109375" customWidth="1"/>
    <col min="9729" max="9729" width="3.85546875" customWidth="1"/>
    <col min="9730" max="9730" width="4" customWidth="1"/>
    <col min="9731" max="9731" width="3.5703125" customWidth="1"/>
    <col min="9732" max="9732" width="5" customWidth="1"/>
    <col min="9733" max="9733" width="4.42578125" customWidth="1"/>
    <col min="9734" max="9734" width="5.140625" customWidth="1"/>
    <col min="9735" max="9735" width="2.85546875" customWidth="1"/>
    <col min="9736" max="9736" width="23.7109375" customWidth="1"/>
    <col min="9737" max="9737" width="3" customWidth="1"/>
    <col min="9738" max="9738" width="22.7109375" customWidth="1"/>
    <col min="9739" max="9740" width="3.28515625" customWidth="1"/>
    <col min="9741" max="9741" width="2.85546875" customWidth="1"/>
    <col min="9742" max="9742" width="19.5703125" customWidth="1"/>
    <col min="9743" max="9743" width="2.7109375" customWidth="1"/>
    <col min="9744" max="9744" width="23" customWidth="1"/>
    <col min="9745" max="9745" width="3.42578125" customWidth="1"/>
    <col min="9746" max="9746" width="3.5703125" customWidth="1"/>
    <col min="9983" max="9983" width="3.7109375" customWidth="1"/>
    <col min="9984" max="9984" width="22.7109375" customWidth="1"/>
    <col min="9985" max="9985" width="3.85546875" customWidth="1"/>
    <col min="9986" max="9986" width="4" customWidth="1"/>
    <col min="9987" max="9987" width="3.5703125" customWidth="1"/>
    <col min="9988" max="9988" width="5" customWidth="1"/>
    <col min="9989" max="9989" width="4.42578125" customWidth="1"/>
    <col min="9990" max="9990" width="5.140625" customWidth="1"/>
    <col min="9991" max="9991" width="2.85546875" customWidth="1"/>
    <col min="9992" max="9992" width="23.7109375" customWidth="1"/>
    <col min="9993" max="9993" width="3" customWidth="1"/>
    <col min="9994" max="9994" width="22.7109375" customWidth="1"/>
    <col min="9995" max="9996" width="3.28515625" customWidth="1"/>
    <col min="9997" max="9997" width="2.85546875" customWidth="1"/>
    <col min="9998" max="9998" width="19.5703125" customWidth="1"/>
    <col min="9999" max="9999" width="2.7109375" customWidth="1"/>
    <col min="10000" max="10000" width="23" customWidth="1"/>
    <col min="10001" max="10001" width="3.42578125" customWidth="1"/>
    <col min="10002" max="10002" width="3.5703125" customWidth="1"/>
    <col min="10239" max="10239" width="3.7109375" customWidth="1"/>
    <col min="10240" max="10240" width="22.7109375" customWidth="1"/>
    <col min="10241" max="10241" width="3.85546875" customWidth="1"/>
    <col min="10242" max="10242" width="4" customWidth="1"/>
    <col min="10243" max="10243" width="3.5703125" customWidth="1"/>
    <col min="10244" max="10244" width="5" customWidth="1"/>
    <col min="10245" max="10245" width="4.42578125" customWidth="1"/>
    <col min="10246" max="10246" width="5.140625" customWidth="1"/>
    <col min="10247" max="10247" width="2.85546875" customWidth="1"/>
    <col min="10248" max="10248" width="23.7109375" customWidth="1"/>
    <col min="10249" max="10249" width="3" customWidth="1"/>
    <col min="10250" max="10250" width="22.7109375" customWidth="1"/>
    <col min="10251" max="10252" width="3.28515625" customWidth="1"/>
    <col min="10253" max="10253" width="2.85546875" customWidth="1"/>
    <col min="10254" max="10254" width="19.5703125" customWidth="1"/>
    <col min="10255" max="10255" width="2.7109375" customWidth="1"/>
    <col min="10256" max="10256" width="23" customWidth="1"/>
    <col min="10257" max="10257" width="3.42578125" customWidth="1"/>
    <col min="10258" max="10258" width="3.5703125" customWidth="1"/>
    <col min="10495" max="10495" width="3.7109375" customWidth="1"/>
    <col min="10496" max="10496" width="22.7109375" customWidth="1"/>
    <col min="10497" max="10497" width="3.85546875" customWidth="1"/>
    <col min="10498" max="10498" width="4" customWidth="1"/>
    <col min="10499" max="10499" width="3.5703125" customWidth="1"/>
    <col min="10500" max="10500" width="5" customWidth="1"/>
    <col min="10501" max="10501" width="4.42578125" customWidth="1"/>
    <col min="10502" max="10502" width="5.140625" customWidth="1"/>
    <col min="10503" max="10503" width="2.85546875" customWidth="1"/>
    <col min="10504" max="10504" width="23.7109375" customWidth="1"/>
    <col min="10505" max="10505" width="3" customWidth="1"/>
    <col min="10506" max="10506" width="22.7109375" customWidth="1"/>
    <col min="10507" max="10508" width="3.28515625" customWidth="1"/>
    <col min="10509" max="10509" width="2.85546875" customWidth="1"/>
    <col min="10510" max="10510" width="19.5703125" customWidth="1"/>
    <col min="10511" max="10511" width="2.7109375" customWidth="1"/>
    <col min="10512" max="10512" width="23" customWidth="1"/>
    <col min="10513" max="10513" width="3.42578125" customWidth="1"/>
    <col min="10514" max="10514" width="3.5703125" customWidth="1"/>
    <col min="10751" max="10751" width="3.7109375" customWidth="1"/>
    <col min="10752" max="10752" width="22.7109375" customWidth="1"/>
    <col min="10753" max="10753" width="3.85546875" customWidth="1"/>
    <col min="10754" max="10754" width="4" customWidth="1"/>
    <col min="10755" max="10755" width="3.5703125" customWidth="1"/>
    <col min="10756" max="10756" width="5" customWidth="1"/>
    <col min="10757" max="10757" width="4.42578125" customWidth="1"/>
    <col min="10758" max="10758" width="5.140625" customWidth="1"/>
    <col min="10759" max="10759" width="2.85546875" customWidth="1"/>
    <col min="10760" max="10760" width="23.7109375" customWidth="1"/>
    <col min="10761" max="10761" width="3" customWidth="1"/>
    <col min="10762" max="10762" width="22.7109375" customWidth="1"/>
    <col min="10763" max="10764" width="3.28515625" customWidth="1"/>
    <col min="10765" max="10765" width="2.85546875" customWidth="1"/>
    <col min="10766" max="10766" width="19.5703125" customWidth="1"/>
    <col min="10767" max="10767" width="2.7109375" customWidth="1"/>
    <col min="10768" max="10768" width="23" customWidth="1"/>
    <col min="10769" max="10769" width="3.42578125" customWidth="1"/>
    <col min="10770" max="10770" width="3.5703125" customWidth="1"/>
    <col min="11007" max="11007" width="3.7109375" customWidth="1"/>
    <col min="11008" max="11008" width="22.7109375" customWidth="1"/>
    <col min="11009" max="11009" width="3.85546875" customWidth="1"/>
    <col min="11010" max="11010" width="4" customWidth="1"/>
    <col min="11011" max="11011" width="3.5703125" customWidth="1"/>
    <col min="11012" max="11012" width="5" customWidth="1"/>
    <col min="11013" max="11013" width="4.42578125" customWidth="1"/>
    <col min="11014" max="11014" width="5.140625" customWidth="1"/>
    <col min="11015" max="11015" width="2.85546875" customWidth="1"/>
    <col min="11016" max="11016" width="23.7109375" customWidth="1"/>
    <col min="11017" max="11017" width="3" customWidth="1"/>
    <col min="11018" max="11018" width="22.7109375" customWidth="1"/>
    <col min="11019" max="11020" width="3.28515625" customWidth="1"/>
    <col min="11021" max="11021" width="2.85546875" customWidth="1"/>
    <col min="11022" max="11022" width="19.5703125" customWidth="1"/>
    <col min="11023" max="11023" width="2.7109375" customWidth="1"/>
    <col min="11024" max="11024" width="23" customWidth="1"/>
    <col min="11025" max="11025" width="3.42578125" customWidth="1"/>
    <col min="11026" max="11026" width="3.5703125" customWidth="1"/>
    <col min="11263" max="11263" width="3.7109375" customWidth="1"/>
    <col min="11264" max="11264" width="22.7109375" customWidth="1"/>
    <col min="11265" max="11265" width="3.85546875" customWidth="1"/>
    <col min="11266" max="11266" width="4" customWidth="1"/>
    <col min="11267" max="11267" width="3.5703125" customWidth="1"/>
    <col min="11268" max="11268" width="5" customWidth="1"/>
    <col min="11269" max="11269" width="4.42578125" customWidth="1"/>
    <col min="11270" max="11270" width="5.140625" customWidth="1"/>
    <col min="11271" max="11271" width="2.85546875" customWidth="1"/>
    <col min="11272" max="11272" width="23.7109375" customWidth="1"/>
    <col min="11273" max="11273" width="3" customWidth="1"/>
    <col min="11274" max="11274" width="22.7109375" customWidth="1"/>
    <col min="11275" max="11276" width="3.28515625" customWidth="1"/>
    <col min="11277" max="11277" width="2.85546875" customWidth="1"/>
    <col min="11278" max="11278" width="19.5703125" customWidth="1"/>
    <col min="11279" max="11279" width="2.7109375" customWidth="1"/>
    <col min="11280" max="11280" width="23" customWidth="1"/>
    <col min="11281" max="11281" width="3.42578125" customWidth="1"/>
    <col min="11282" max="11282" width="3.5703125" customWidth="1"/>
    <col min="11519" max="11519" width="3.7109375" customWidth="1"/>
    <col min="11520" max="11520" width="22.7109375" customWidth="1"/>
    <col min="11521" max="11521" width="3.85546875" customWidth="1"/>
    <col min="11522" max="11522" width="4" customWidth="1"/>
    <col min="11523" max="11523" width="3.5703125" customWidth="1"/>
    <col min="11524" max="11524" width="5" customWidth="1"/>
    <col min="11525" max="11525" width="4.42578125" customWidth="1"/>
    <col min="11526" max="11526" width="5.140625" customWidth="1"/>
    <col min="11527" max="11527" width="2.85546875" customWidth="1"/>
    <col min="11528" max="11528" width="23.7109375" customWidth="1"/>
    <col min="11529" max="11529" width="3" customWidth="1"/>
    <col min="11530" max="11530" width="22.7109375" customWidth="1"/>
    <col min="11531" max="11532" width="3.28515625" customWidth="1"/>
    <col min="11533" max="11533" width="2.85546875" customWidth="1"/>
    <col min="11534" max="11534" width="19.5703125" customWidth="1"/>
    <col min="11535" max="11535" width="2.7109375" customWidth="1"/>
    <col min="11536" max="11536" width="23" customWidth="1"/>
    <col min="11537" max="11537" width="3.42578125" customWidth="1"/>
    <col min="11538" max="11538" width="3.5703125" customWidth="1"/>
    <col min="11775" max="11775" width="3.7109375" customWidth="1"/>
    <col min="11776" max="11776" width="22.7109375" customWidth="1"/>
    <col min="11777" max="11777" width="3.85546875" customWidth="1"/>
    <col min="11778" max="11778" width="4" customWidth="1"/>
    <col min="11779" max="11779" width="3.5703125" customWidth="1"/>
    <col min="11780" max="11780" width="5" customWidth="1"/>
    <col min="11781" max="11781" width="4.42578125" customWidth="1"/>
    <col min="11782" max="11782" width="5.140625" customWidth="1"/>
    <col min="11783" max="11783" width="2.85546875" customWidth="1"/>
    <col min="11784" max="11784" width="23.7109375" customWidth="1"/>
    <col min="11785" max="11785" width="3" customWidth="1"/>
    <col min="11786" max="11786" width="22.7109375" customWidth="1"/>
    <col min="11787" max="11788" width="3.28515625" customWidth="1"/>
    <col min="11789" max="11789" width="2.85546875" customWidth="1"/>
    <col min="11790" max="11790" width="19.5703125" customWidth="1"/>
    <col min="11791" max="11791" width="2.7109375" customWidth="1"/>
    <col min="11792" max="11792" width="23" customWidth="1"/>
    <col min="11793" max="11793" width="3.42578125" customWidth="1"/>
    <col min="11794" max="11794" width="3.5703125" customWidth="1"/>
    <col min="12031" max="12031" width="3.7109375" customWidth="1"/>
    <col min="12032" max="12032" width="22.7109375" customWidth="1"/>
    <col min="12033" max="12033" width="3.85546875" customWidth="1"/>
    <col min="12034" max="12034" width="4" customWidth="1"/>
    <col min="12035" max="12035" width="3.5703125" customWidth="1"/>
    <col min="12036" max="12036" width="5" customWidth="1"/>
    <col min="12037" max="12037" width="4.42578125" customWidth="1"/>
    <col min="12038" max="12038" width="5.140625" customWidth="1"/>
    <col min="12039" max="12039" width="2.85546875" customWidth="1"/>
    <col min="12040" max="12040" width="23.7109375" customWidth="1"/>
    <col min="12041" max="12041" width="3" customWidth="1"/>
    <col min="12042" max="12042" width="22.7109375" customWidth="1"/>
    <col min="12043" max="12044" width="3.28515625" customWidth="1"/>
    <col min="12045" max="12045" width="2.85546875" customWidth="1"/>
    <col min="12046" max="12046" width="19.5703125" customWidth="1"/>
    <col min="12047" max="12047" width="2.7109375" customWidth="1"/>
    <col min="12048" max="12048" width="23" customWidth="1"/>
    <col min="12049" max="12049" width="3.42578125" customWidth="1"/>
    <col min="12050" max="12050" width="3.5703125" customWidth="1"/>
    <col min="12287" max="12287" width="3.7109375" customWidth="1"/>
    <col min="12288" max="12288" width="22.7109375" customWidth="1"/>
    <col min="12289" max="12289" width="3.85546875" customWidth="1"/>
    <col min="12290" max="12290" width="4" customWidth="1"/>
    <col min="12291" max="12291" width="3.5703125" customWidth="1"/>
    <col min="12292" max="12292" width="5" customWidth="1"/>
    <col min="12293" max="12293" width="4.42578125" customWidth="1"/>
    <col min="12294" max="12294" width="5.140625" customWidth="1"/>
    <col min="12295" max="12295" width="2.85546875" customWidth="1"/>
    <col min="12296" max="12296" width="23.7109375" customWidth="1"/>
    <col min="12297" max="12297" width="3" customWidth="1"/>
    <col min="12298" max="12298" width="22.7109375" customWidth="1"/>
    <col min="12299" max="12300" width="3.28515625" customWidth="1"/>
    <col min="12301" max="12301" width="2.85546875" customWidth="1"/>
    <col min="12302" max="12302" width="19.5703125" customWidth="1"/>
    <col min="12303" max="12303" width="2.7109375" customWidth="1"/>
    <col min="12304" max="12304" width="23" customWidth="1"/>
    <col min="12305" max="12305" width="3.42578125" customWidth="1"/>
    <col min="12306" max="12306" width="3.5703125" customWidth="1"/>
    <col min="12543" max="12543" width="3.7109375" customWidth="1"/>
    <col min="12544" max="12544" width="22.7109375" customWidth="1"/>
    <col min="12545" max="12545" width="3.85546875" customWidth="1"/>
    <col min="12546" max="12546" width="4" customWidth="1"/>
    <col min="12547" max="12547" width="3.5703125" customWidth="1"/>
    <col min="12548" max="12548" width="5" customWidth="1"/>
    <col min="12549" max="12549" width="4.42578125" customWidth="1"/>
    <col min="12550" max="12550" width="5.140625" customWidth="1"/>
    <col min="12551" max="12551" width="2.85546875" customWidth="1"/>
    <col min="12552" max="12552" width="23.7109375" customWidth="1"/>
    <col min="12553" max="12553" width="3" customWidth="1"/>
    <col min="12554" max="12554" width="22.7109375" customWidth="1"/>
    <col min="12555" max="12556" width="3.28515625" customWidth="1"/>
    <col min="12557" max="12557" width="2.85546875" customWidth="1"/>
    <col min="12558" max="12558" width="19.5703125" customWidth="1"/>
    <col min="12559" max="12559" width="2.7109375" customWidth="1"/>
    <col min="12560" max="12560" width="23" customWidth="1"/>
    <col min="12561" max="12561" width="3.42578125" customWidth="1"/>
    <col min="12562" max="12562" width="3.5703125" customWidth="1"/>
    <col min="12799" max="12799" width="3.7109375" customWidth="1"/>
    <col min="12800" max="12800" width="22.7109375" customWidth="1"/>
    <col min="12801" max="12801" width="3.85546875" customWidth="1"/>
    <col min="12802" max="12802" width="4" customWidth="1"/>
    <col min="12803" max="12803" width="3.5703125" customWidth="1"/>
    <col min="12804" max="12804" width="5" customWidth="1"/>
    <col min="12805" max="12805" width="4.42578125" customWidth="1"/>
    <col min="12806" max="12806" width="5.140625" customWidth="1"/>
    <col min="12807" max="12807" width="2.85546875" customWidth="1"/>
    <col min="12808" max="12808" width="23.7109375" customWidth="1"/>
    <col min="12809" max="12809" width="3" customWidth="1"/>
    <col min="12810" max="12810" width="22.7109375" customWidth="1"/>
    <col min="12811" max="12812" width="3.28515625" customWidth="1"/>
    <col min="12813" max="12813" width="2.85546875" customWidth="1"/>
    <col min="12814" max="12814" width="19.5703125" customWidth="1"/>
    <col min="12815" max="12815" width="2.7109375" customWidth="1"/>
    <col min="12816" max="12816" width="23" customWidth="1"/>
    <col min="12817" max="12817" width="3.42578125" customWidth="1"/>
    <col min="12818" max="12818" width="3.5703125" customWidth="1"/>
    <col min="13055" max="13055" width="3.7109375" customWidth="1"/>
    <col min="13056" max="13056" width="22.7109375" customWidth="1"/>
    <col min="13057" max="13057" width="3.85546875" customWidth="1"/>
    <col min="13058" max="13058" width="4" customWidth="1"/>
    <col min="13059" max="13059" width="3.5703125" customWidth="1"/>
    <col min="13060" max="13060" width="5" customWidth="1"/>
    <col min="13061" max="13061" width="4.42578125" customWidth="1"/>
    <col min="13062" max="13062" width="5.140625" customWidth="1"/>
    <col min="13063" max="13063" width="2.85546875" customWidth="1"/>
    <col min="13064" max="13064" width="23.7109375" customWidth="1"/>
    <col min="13065" max="13065" width="3" customWidth="1"/>
    <col min="13066" max="13066" width="22.7109375" customWidth="1"/>
    <col min="13067" max="13068" width="3.28515625" customWidth="1"/>
    <col min="13069" max="13069" width="2.85546875" customWidth="1"/>
    <col min="13070" max="13070" width="19.5703125" customWidth="1"/>
    <col min="13071" max="13071" width="2.7109375" customWidth="1"/>
    <col min="13072" max="13072" width="23" customWidth="1"/>
    <col min="13073" max="13073" width="3.42578125" customWidth="1"/>
    <col min="13074" max="13074" width="3.5703125" customWidth="1"/>
    <col min="13311" max="13311" width="3.7109375" customWidth="1"/>
    <col min="13312" max="13312" width="22.7109375" customWidth="1"/>
    <col min="13313" max="13313" width="3.85546875" customWidth="1"/>
    <col min="13314" max="13314" width="4" customWidth="1"/>
    <col min="13315" max="13315" width="3.5703125" customWidth="1"/>
    <col min="13316" max="13316" width="5" customWidth="1"/>
    <col min="13317" max="13317" width="4.42578125" customWidth="1"/>
    <col min="13318" max="13318" width="5.140625" customWidth="1"/>
    <col min="13319" max="13319" width="2.85546875" customWidth="1"/>
    <col min="13320" max="13320" width="23.7109375" customWidth="1"/>
    <col min="13321" max="13321" width="3" customWidth="1"/>
    <col min="13322" max="13322" width="22.7109375" customWidth="1"/>
    <col min="13323" max="13324" width="3.28515625" customWidth="1"/>
    <col min="13325" max="13325" width="2.85546875" customWidth="1"/>
    <col min="13326" max="13326" width="19.5703125" customWidth="1"/>
    <col min="13327" max="13327" width="2.7109375" customWidth="1"/>
    <col min="13328" max="13328" width="23" customWidth="1"/>
    <col min="13329" max="13329" width="3.42578125" customWidth="1"/>
    <col min="13330" max="13330" width="3.5703125" customWidth="1"/>
    <col min="13567" max="13567" width="3.7109375" customWidth="1"/>
    <col min="13568" max="13568" width="22.7109375" customWidth="1"/>
    <col min="13569" max="13569" width="3.85546875" customWidth="1"/>
    <col min="13570" max="13570" width="4" customWidth="1"/>
    <col min="13571" max="13571" width="3.5703125" customWidth="1"/>
    <col min="13572" max="13572" width="5" customWidth="1"/>
    <col min="13573" max="13573" width="4.42578125" customWidth="1"/>
    <col min="13574" max="13574" width="5.140625" customWidth="1"/>
    <col min="13575" max="13575" width="2.85546875" customWidth="1"/>
    <col min="13576" max="13576" width="23.7109375" customWidth="1"/>
    <col min="13577" max="13577" width="3" customWidth="1"/>
    <col min="13578" max="13578" width="22.7109375" customWidth="1"/>
    <col min="13579" max="13580" width="3.28515625" customWidth="1"/>
    <col min="13581" max="13581" width="2.85546875" customWidth="1"/>
    <col min="13582" max="13582" width="19.5703125" customWidth="1"/>
    <col min="13583" max="13583" width="2.7109375" customWidth="1"/>
    <col min="13584" max="13584" width="23" customWidth="1"/>
    <col min="13585" max="13585" width="3.42578125" customWidth="1"/>
    <col min="13586" max="13586" width="3.5703125" customWidth="1"/>
    <col min="13823" max="13823" width="3.7109375" customWidth="1"/>
    <col min="13824" max="13824" width="22.7109375" customWidth="1"/>
    <col min="13825" max="13825" width="3.85546875" customWidth="1"/>
    <col min="13826" max="13826" width="4" customWidth="1"/>
    <col min="13827" max="13827" width="3.5703125" customWidth="1"/>
    <col min="13828" max="13828" width="5" customWidth="1"/>
    <col min="13829" max="13829" width="4.42578125" customWidth="1"/>
    <col min="13830" max="13830" width="5.140625" customWidth="1"/>
    <col min="13831" max="13831" width="2.85546875" customWidth="1"/>
    <col min="13832" max="13832" width="23.7109375" customWidth="1"/>
    <col min="13833" max="13833" width="3" customWidth="1"/>
    <col min="13834" max="13834" width="22.7109375" customWidth="1"/>
    <col min="13835" max="13836" width="3.28515625" customWidth="1"/>
    <col min="13837" max="13837" width="2.85546875" customWidth="1"/>
    <col min="13838" max="13838" width="19.5703125" customWidth="1"/>
    <col min="13839" max="13839" width="2.7109375" customWidth="1"/>
    <col min="13840" max="13840" width="23" customWidth="1"/>
    <col min="13841" max="13841" width="3.42578125" customWidth="1"/>
    <col min="13842" max="13842" width="3.5703125" customWidth="1"/>
    <col min="14079" max="14079" width="3.7109375" customWidth="1"/>
    <col min="14080" max="14080" width="22.7109375" customWidth="1"/>
    <col min="14081" max="14081" width="3.85546875" customWidth="1"/>
    <col min="14082" max="14082" width="4" customWidth="1"/>
    <col min="14083" max="14083" width="3.5703125" customWidth="1"/>
    <col min="14084" max="14084" width="5" customWidth="1"/>
    <col min="14085" max="14085" width="4.42578125" customWidth="1"/>
    <col min="14086" max="14086" width="5.140625" customWidth="1"/>
    <col min="14087" max="14087" width="2.85546875" customWidth="1"/>
    <col min="14088" max="14088" width="23.7109375" customWidth="1"/>
    <col min="14089" max="14089" width="3" customWidth="1"/>
    <col min="14090" max="14090" width="22.7109375" customWidth="1"/>
    <col min="14091" max="14092" width="3.28515625" customWidth="1"/>
    <col min="14093" max="14093" width="2.85546875" customWidth="1"/>
    <col min="14094" max="14094" width="19.5703125" customWidth="1"/>
    <col min="14095" max="14095" width="2.7109375" customWidth="1"/>
    <col min="14096" max="14096" width="23" customWidth="1"/>
    <col min="14097" max="14097" width="3.42578125" customWidth="1"/>
    <col min="14098" max="14098" width="3.5703125" customWidth="1"/>
    <col min="14335" max="14335" width="3.7109375" customWidth="1"/>
    <col min="14336" max="14336" width="22.7109375" customWidth="1"/>
    <col min="14337" max="14337" width="3.85546875" customWidth="1"/>
    <col min="14338" max="14338" width="4" customWidth="1"/>
    <col min="14339" max="14339" width="3.5703125" customWidth="1"/>
    <col min="14340" max="14340" width="5" customWidth="1"/>
    <col min="14341" max="14341" width="4.42578125" customWidth="1"/>
    <col min="14342" max="14342" width="5.140625" customWidth="1"/>
    <col min="14343" max="14343" width="2.85546875" customWidth="1"/>
    <col min="14344" max="14344" width="23.7109375" customWidth="1"/>
    <col min="14345" max="14345" width="3" customWidth="1"/>
    <col min="14346" max="14346" width="22.7109375" customWidth="1"/>
    <col min="14347" max="14348" width="3.28515625" customWidth="1"/>
    <col min="14349" max="14349" width="2.85546875" customWidth="1"/>
    <col min="14350" max="14350" width="19.5703125" customWidth="1"/>
    <col min="14351" max="14351" width="2.7109375" customWidth="1"/>
    <col min="14352" max="14352" width="23" customWidth="1"/>
    <col min="14353" max="14353" width="3.42578125" customWidth="1"/>
    <col min="14354" max="14354" width="3.5703125" customWidth="1"/>
    <col min="14591" max="14591" width="3.7109375" customWidth="1"/>
    <col min="14592" max="14592" width="22.7109375" customWidth="1"/>
    <col min="14593" max="14593" width="3.85546875" customWidth="1"/>
    <col min="14594" max="14594" width="4" customWidth="1"/>
    <col min="14595" max="14595" width="3.5703125" customWidth="1"/>
    <col min="14596" max="14596" width="5" customWidth="1"/>
    <col min="14597" max="14597" width="4.42578125" customWidth="1"/>
    <col min="14598" max="14598" width="5.140625" customWidth="1"/>
    <col min="14599" max="14599" width="2.85546875" customWidth="1"/>
    <col min="14600" max="14600" width="23.7109375" customWidth="1"/>
    <col min="14601" max="14601" width="3" customWidth="1"/>
    <col min="14602" max="14602" width="22.7109375" customWidth="1"/>
    <col min="14603" max="14604" width="3.28515625" customWidth="1"/>
    <col min="14605" max="14605" width="2.85546875" customWidth="1"/>
    <col min="14606" max="14606" width="19.5703125" customWidth="1"/>
    <col min="14607" max="14607" width="2.7109375" customWidth="1"/>
    <col min="14608" max="14608" width="23" customWidth="1"/>
    <col min="14609" max="14609" width="3.42578125" customWidth="1"/>
    <col min="14610" max="14610" width="3.5703125" customWidth="1"/>
    <col min="14847" max="14847" width="3.7109375" customWidth="1"/>
    <col min="14848" max="14848" width="22.7109375" customWidth="1"/>
    <col min="14849" max="14849" width="3.85546875" customWidth="1"/>
    <col min="14850" max="14850" width="4" customWidth="1"/>
    <col min="14851" max="14851" width="3.5703125" customWidth="1"/>
    <col min="14852" max="14852" width="5" customWidth="1"/>
    <col min="14853" max="14853" width="4.42578125" customWidth="1"/>
    <col min="14854" max="14854" width="5.140625" customWidth="1"/>
    <col min="14855" max="14855" width="2.85546875" customWidth="1"/>
    <col min="14856" max="14856" width="23.7109375" customWidth="1"/>
    <col min="14857" max="14857" width="3" customWidth="1"/>
    <col min="14858" max="14858" width="22.7109375" customWidth="1"/>
    <col min="14859" max="14860" width="3.28515625" customWidth="1"/>
    <col min="14861" max="14861" width="2.85546875" customWidth="1"/>
    <col min="14862" max="14862" width="19.5703125" customWidth="1"/>
    <col min="14863" max="14863" width="2.7109375" customWidth="1"/>
    <col min="14864" max="14864" width="23" customWidth="1"/>
    <col min="14865" max="14865" width="3.42578125" customWidth="1"/>
    <col min="14866" max="14866" width="3.5703125" customWidth="1"/>
    <col min="15103" max="15103" width="3.7109375" customWidth="1"/>
    <col min="15104" max="15104" width="22.7109375" customWidth="1"/>
    <col min="15105" max="15105" width="3.85546875" customWidth="1"/>
    <col min="15106" max="15106" width="4" customWidth="1"/>
    <col min="15107" max="15107" width="3.5703125" customWidth="1"/>
    <col min="15108" max="15108" width="5" customWidth="1"/>
    <col min="15109" max="15109" width="4.42578125" customWidth="1"/>
    <col min="15110" max="15110" width="5.140625" customWidth="1"/>
    <col min="15111" max="15111" width="2.85546875" customWidth="1"/>
    <col min="15112" max="15112" width="23.7109375" customWidth="1"/>
    <col min="15113" max="15113" width="3" customWidth="1"/>
    <col min="15114" max="15114" width="22.7109375" customWidth="1"/>
    <col min="15115" max="15116" width="3.28515625" customWidth="1"/>
    <col min="15117" max="15117" width="2.85546875" customWidth="1"/>
    <col min="15118" max="15118" width="19.5703125" customWidth="1"/>
    <col min="15119" max="15119" width="2.7109375" customWidth="1"/>
    <col min="15120" max="15120" width="23" customWidth="1"/>
    <col min="15121" max="15121" width="3.42578125" customWidth="1"/>
    <col min="15122" max="15122" width="3.5703125" customWidth="1"/>
    <col min="15359" max="15359" width="3.7109375" customWidth="1"/>
    <col min="15360" max="15360" width="22.7109375" customWidth="1"/>
    <col min="15361" max="15361" width="3.85546875" customWidth="1"/>
    <col min="15362" max="15362" width="4" customWidth="1"/>
    <col min="15363" max="15363" width="3.5703125" customWidth="1"/>
    <col min="15364" max="15364" width="5" customWidth="1"/>
    <col min="15365" max="15365" width="4.42578125" customWidth="1"/>
    <col min="15366" max="15366" width="5.140625" customWidth="1"/>
    <col min="15367" max="15367" width="2.85546875" customWidth="1"/>
    <col min="15368" max="15368" width="23.7109375" customWidth="1"/>
    <col min="15369" max="15369" width="3" customWidth="1"/>
    <col min="15370" max="15370" width="22.7109375" customWidth="1"/>
    <col min="15371" max="15372" width="3.28515625" customWidth="1"/>
    <col min="15373" max="15373" width="2.85546875" customWidth="1"/>
    <col min="15374" max="15374" width="19.5703125" customWidth="1"/>
    <col min="15375" max="15375" width="2.7109375" customWidth="1"/>
    <col min="15376" max="15376" width="23" customWidth="1"/>
    <col min="15377" max="15377" width="3.42578125" customWidth="1"/>
    <col min="15378" max="15378" width="3.5703125" customWidth="1"/>
    <col min="15615" max="15615" width="3.7109375" customWidth="1"/>
    <col min="15616" max="15616" width="22.7109375" customWidth="1"/>
    <col min="15617" max="15617" width="3.85546875" customWidth="1"/>
    <col min="15618" max="15618" width="4" customWidth="1"/>
    <col min="15619" max="15619" width="3.5703125" customWidth="1"/>
    <col min="15620" max="15620" width="5" customWidth="1"/>
    <col min="15621" max="15621" width="4.42578125" customWidth="1"/>
    <col min="15622" max="15622" width="5.140625" customWidth="1"/>
    <col min="15623" max="15623" width="2.85546875" customWidth="1"/>
    <col min="15624" max="15624" width="23.7109375" customWidth="1"/>
    <col min="15625" max="15625" width="3" customWidth="1"/>
    <col min="15626" max="15626" width="22.7109375" customWidth="1"/>
    <col min="15627" max="15628" width="3.28515625" customWidth="1"/>
    <col min="15629" max="15629" width="2.85546875" customWidth="1"/>
    <col min="15630" max="15630" width="19.5703125" customWidth="1"/>
    <col min="15631" max="15631" width="2.7109375" customWidth="1"/>
    <col min="15632" max="15632" width="23" customWidth="1"/>
    <col min="15633" max="15633" width="3.42578125" customWidth="1"/>
    <col min="15634" max="15634" width="3.5703125" customWidth="1"/>
    <col min="15871" max="15871" width="3.7109375" customWidth="1"/>
    <col min="15872" max="15872" width="22.7109375" customWidth="1"/>
    <col min="15873" max="15873" width="3.85546875" customWidth="1"/>
    <col min="15874" max="15874" width="4" customWidth="1"/>
    <col min="15875" max="15875" width="3.5703125" customWidth="1"/>
    <col min="15876" max="15876" width="5" customWidth="1"/>
    <col min="15877" max="15877" width="4.42578125" customWidth="1"/>
    <col min="15878" max="15878" width="5.140625" customWidth="1"/>
    <col min="15879" max="15879" width="2.85546875" customWidth="1"/>
    <col min="15880" max="15880" width="23.7109375" customWidth="1"/>
    <col min="15881" max="15881" width="3" customWidth="1"/>
    <col min="15882" max="15882" width="22.7109375" customWidth="1"/>
    <col min="15883" max="15884" width="3.28515625" customWidth="1"/>
    <col min="15885" max="15885" width="2.85546875" customWidth="1"/>
    <col min="15886" max="15886" width="19.5703125" customWidth="1"/>
    <col min="15887" max="15887" width="2.7109375" customWidth="1"/>
    <col min="15888" max="15888" width="23" customWidth="1"/>
    <col min="15889" max="15889" width="3.42578125" customWidth="1"/>
    <col min="15890" max="15890" width="3.5703125" customWidth="1"/>
    <col min="16127" max="16127" width="3.7109375" customWidth="1"/>
    <col min="16128" max="16128" width="22.7109375" customWidth="1"/>
    <col min="16129" max="16129" width="3.85546875" customWidth="1"/>
    <col min="16130" max="16130" width="4" customWidth="1"/>
    <col min="16131" max="16131" width="3.5703125" customWidth="1"/>
    <col min="16132" max="16132" width="5" customWidth="1"/>
    <col min="16133" max="16133" width="4.42578125" customWidth="1"/>
    <col min="16134" max="16134" width="5.140625" customWidth="1"/>
    <col min="16135" max="16135" width="2.85546875" customWidth="1"/>
    <col min="16136" max="16136" width="23.7109375" customWidth="1"/>
    <col min="16137" max="16137" width="3" customWidth="1"/>
    <col min="16138" max="16138" width="22.7109375" customWidth="1"/>
    <col min="16139" max="16140" width="3.28515625" customWidth="1"/>
    <col min="16141" max="16141" width="2.85546875" customWidth="1"/>
    <col min="16142" max="16142" width="19.5703125" customWidth="1"/>
    <col min="16143" max="16143" width="2.7109375" customWidth="1"/>
    <col min="16144" max="16144" width="23" customWidth="1"/>
    <col min="16145" max="16145" width="3.42578125" customWidth="1"/>
    <col min="16146" max="16146" width="3.5703125" customWidth="1"/>
  </cols>
  <sheetData>
    <row r="3" spans="1:19" ht="30" customHeight="1">
      <c r="B3" s="1" t="s">
        <v>32</v>
      </c>
      <c r="C3" s="2"/>
      <c r="D3" s="2"/>
      <c r="E3" s="2"/>
      <c r="F3" s="2"/>
      <c r="G3" s="2"/>
      <c r="H3" s="2"/>
      <c r="I3" s="2"/>
      <c r="J3" s="2"/>
      <c r="K3" s="1"/>
    </row>
    <row r="4" spans="1:19">
      <c r="N4" s="3"/>
      <c r="O4" s="3"/>
      <c r="P4" s="3"/>
    </row>
    <row r="5" spans="1:19" s="3" customFormat="1" ht="15" customHeight="1">
      <c r="B5" s="5" t="s">
        <v>21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</row>
    <row r="6" spans="1:19" s="3" customFormat="1" ht="15" customHeight="1">
      <c r="B6" s="5" t="s">
        <v>0</v>
      </c>
      <c r="C6" s="6"/>
      <c r="D6" s="6"/>
      <c r="E6" s="6"/>
      <c r="F6" s="6"/>
      <c r="G6" s="6"/>
      <c r="H6" s="6"/>
      <c r="I6" s="6"/>
      <c r="J6" s="6"/>
      <c r="K6" s="6"/>
      <c r="L6" s="7"/>
      <c r="M6" s="7"/>
    </row>
    <row r="7" spans="1:19" s="3" customFormat="1" ht="15" customHeight="1">
      <c r="B7" s="5" t="s">
        <v>1</v>
      </c>
      <c r="C7" s="6"/>
      <c r="D7" s="6"/>
      <c r="E7" s="6"/>
      <c r="F7" s="6"/>
      <c r="G7" s="6"/>
      <c r="H7" s="6"/>
      <c r="I7" s="6"/>
      <c r="J7" s="6"/>
      <c r="K7" s="6"/>
      <c r="L7" s="7"/>
      <c r="M7" s="7"/>
    </row>
    <row r="8" spans="1:19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N8" s="3"/>
      <c r="O8" s="3"/>
      <c r="P8" s="3"/>
    </row>
    <row r="9" spans="1:19" ht="9.75" customHeight="1" thickBot="1">
      <c r="F9" s="3"/>
      <c r="G9" s="3"/>
      <c r="H9" s="3"/>
      <c r="I9" s="3"/>
      <c r="J9" s="3"/>
      <c r="K9" s="3"/>
      <c r="L9" s="3"/>
      <c r="M9" s="3"/>
    </row>
    <row r="10" spans="1:19" s="3" customFormat="1" ht="19.5" customHeight="1" thickBot="1">
      <c r="A10" s="74" t="s">
        <v>20</v>
      </c>
      <c r="B10" s="75"/>
      <c r="F10" s="13"/>
      <c r="G10" s="9" t="s">
        <v>62</v>
      </c>
      <c r="H10" s="14" t="s">
        <v>2</v>
      </c>
      <c r="I10" s="15" t="s">
        <v>3</v>
      </c>
      <c r="J10" s="16" t="s">
        <v>4</v>
      </c>
      <c r="K10" s="16" t="s">
        <v>5</v>
      </c>
      <c r="L10" s="17" t="s">
        <v>6</v>
      </c>
      <c r="M10" s="17" t="s">
        <v>7</v>
      </c>
      <c r="N10" s="18" t="s">
        <v>29</v>
      </c>
      <c r="S10" s="133"/>
    </row>
    <row r="11" spans="1:19" s="3" customFormat="1" ht="14.1" customHeight="1">
      <c r="F11" s="10">
        <v>1</v>
      </c>
      <c r="G11" s="136" t="s">
        <v>17</v>
      </c>
      <c r="H11" s="20">
        <f>COUNT(D29,E33,D40,R22,Q28,R36)</f>
        <v>2</v>
      </c>
      <c r="I11" s="20">
        <f>IF(D29&gt;E29,1,0)+IF(E33&gt;D33,1,0)+IF(D40&gt;E40,1,0)+IF(R22&gt;Q22,1,0)+IF(Q28&gt;R28,1,0)+IF(R36&gt;Q36,1,0)</f>
        <v>0</v>
      </c>
      <c r="J11" s="20">
        <f>IF(D29&lt;E29,1,0)+IF(E33&lt;D33,1,0)+IF(D40&lt;E40,1,0)+IF(R22&lt;Q22,1,0)+IF(Q28&lt;R28,1,0)+IF(R36&lt;Q36,1,0)</f>
        <v>2</v>
      </c>
      <c r="K11" s="20">
        <f>VALUE(D29+E33+D40+R22+Q28+R36)</f>
        <v>3</v>
      </c>
      <c r="L11" s="20">
        <f>VALUE(E29+D33+E40+Q22+R28+Q36)</f>
        <v>7</v>
      </c>
      <c r="M11" s="20">
        <f t="shared" ref="M11:M17" si="0">AVERAGE(K11-L11)</f>
        <v>-4</v>
      </c>
      <c r="N11" s="25"/>
      <c r="S11" s="133"/>
    </row>
    <row r="12" spans="1:19" s="3" customFormat="1" ht="14.1" customHeight="1">
      <c r="F12" s="23">
        <v>2</v>
      </c>
      <c r="G12" s="72" t="s">
        <v>53</v>
      </c>
      <c r="H12" s="22">
        <f>COUNT(D21,E29,D41,R21,Q29,R35)</f>
        <v>2</v>
      </c>
      <c r="I12" s="22">
        <f>IF(D21&gt;E21,1,0)+IF(E29&gt;D29,1,0)+IF(D41&gt;E41,1,0)+IF(R21&gt;Q21,1,0)+IF(Q29&gt;R29,1,0)+IF(R35&gt;Q35,1,0)</f>
        <v>2</v>
      </c>
      <c r="J12" s="22">
        <f>IF(D21&lt;E21,1,0)+IF(E29&lt;D29,1,0)+IF(D41&lt;E41,1,0)+IF(R21&lt;Q21,1,0)+IF(Q29&lt;R29,1,0)+IF(R35&lt;Q35,1,0)</f>
        <v>0</v>
      </c>
      <c r="K12" s="22">
        <f>VALUE(D21+E29+D41+R21+Q29+R35)</f>
        <v>8</v>
      </c>
      <c r="L12" s="22">
        <f>VALUE(E21+D29+E41+Q21+R29+Q35)</f>
        <v>2</v>
      </c>
      <c r="M12" s="22">
        <f t="shared" si="0"/>
        <v>6</v>
      </c>
      <c r="N12" s="25"/>
      <c r="S12" s="133"/>
    </row>
    <row r="13" spans="1:19" s="3" customFormat="1" ht="14.1" customHeight="1">
      <c r="F13" s="11">
        <v>3</v>
      </c>
      <c r="G13" s="72" t="s">
        <v>10</v>
      </c>
      <c r="H13" s="22">
        <f>COUNT(D22,E28,D33,E41,Q30,R34)</f>
        <v>2</v>
      </c>
      <c r="I13" s="22">
        <f>IF(D22&gt;E22,1,0)+IF(E28&gt;D28,1,0)+IF(D33&gt;E33,1,0)+IF(E41&gt;D41,1,0)+IF(Q30&gt;R30,1,0)+IF(R34&gt;Q34,1,0)</f>
        <v>1</v>
      </c>
      <c r="J13" s="22">
        <f>IF(D22&lt;E22,1,0)+IF(E28&lt;D28,1,0)+IF(D33&lt;E33,1,0)+IF(E41&lt;D41,1,0)+IF(Q30&lt;R30,1,0)+IF(R34&lt;Q34,1,0)</f>
        <v>1</v>
      </c>
      <c r="K13" s="22">
        <f>VALUE(D22+E28+D33+E41+Q30+R34)</f>
        <v>5</v>
      </c>
      <c r="L13" s="22">
        <f>VALUE(E22+D28+E33+D41+R30+Q34)</f>
        <v>5</v>
      </c>
      <c r="M13" s="22">
        <f t="shared" si="0"/>
        <v>0</v>
      </c>
      <c r="N13" s="25"/>
      <c r="S13" s="133"/>
    </row>
    <row r="14" spans="1:19" s="3" customFormat="1" ht="14.1" customHeight="1">
      <c r="A14"/>
      <c r="D14" s="2"/>
      <c r="F14" s="11">
        <v>4</v>
      </c>
      <c r="G14" s="78" t="s">
        <v>94</v>
      </c>
      <c r="H14" s="25">
        <f>COUNT(D23,E27,D34,E40,Q21,R30)</f>
        <v>2</v>
      </c>
      <c r="I14" s="25">
        <f>IF(D23&gt;E23,1,0)+IF(E27&gt;D27,1,0)+IF(D34&gt;E34,1,0)+IF(E40&gt;D40,1,0)+IF(Q21&gt;R21,1,0)+IF(R30&gt;Q30,1,0)</f>
        <v>2</v>
      </c>
      <c r="J14" s="25">
        <f>IF(D23&lt;E23,1,0)+IF(E27&lt;D27,1,0)+IF(D34&lt;E34,1,0)+IF(E40&lt;D40,1,0)+IF(Q21&lt;R21,1,0)+IF(R30&lt;Q30,1,0)</f>
        <v>0</v>
      </c>
      <c r="K14" s="25">
        <f>VALUE(D23+D34+E41+Q21+R30)</f>
        <v>10</v>
      </c>
      <c r="L14" s="25">
        <f>VALUE(E23+D35+E39+Q22+R29+Q34)</f>
        <v>0</v>
      </c>
      <c r="M14" s="25">
        <f t="shared" si="0"/>
        <v>10</v>
      </c>
      <c r="N14" s="25"/>
      <c r="S14" s="133"/>
    </row>
    <row r="15" spans="1:19" s="3" customFormat="1" ht="14.1" customHeight="1">
      <c r="F15" s="23">
        <v>5</v>
      </c>
      <c r="G15" s="78" t="s">
        <v>27</v>
      </c>
      <c r="H15" s="25">
        <f>COUNT(E23,D35,E39,Q22,R29,Q34)</f>
        <v>1</v>
      </c>
      <c r="I15" s="25">
        <f>IF(E23&gt;D23,1,0)+IF(D35&gt;E35,1,0)+IF(E39&gt;D39,1,0)+IF(Q22&gt;R22,1,0)+IF(R29&gt;Q29,1,0)+IF(Q34&gt;R34,1,0)</f>
        <v>0</v>
      </c>
      <c r="J15" s="25">
        <f>IF(E23&lt;D23,1,0)+IF(D35&lt;E35,1,0)+IF(E39&lt;D39,1,0)+IF(Q22&lt;R22,1,0)+IF(R29&lt;Q29,1,0)+IF(Q34&lt;R34,1,0)</f>
        <v>1</v>
      </c>
      <c r="K15" s="25">
        <f>VALUE(E23+D35+E39+Q22+R29+Q34)</f>
        <v>0</v>
      </c>
      <c r="L15" s="25">
        <f>VALUE(D23+E35+D39+R22+Q29+R34)</f>
        <v>5</v>
      </c>
      <c r="M15" s="25">
        <f t="shared" si="0"/>
        <v>-5</v>
      </c>
      <c r="O15" s="35"/>
      <c r="S15" s="133"/>
    </row>
    <row r="16" spans="1:19" s="3" customFormat="1" ht="14.1" customHeight="1">
      <c r="F16" s="11">
        <v>6</v>
      </c>
      <c r="G16" s="78" t="s">
        <v>12</v>
      </c>
      <c r="H16" s="25">
        <f>COUNT(E22,D27,E35,Q23,R28,Q35)</f>
        <v>1</v>
      </c>
      <c r="I16" s="25">
        <f>IF(E22&gt;D22,1,0)+IF(D27&gt;E27,1,0)+IF(E35&gt;D35,1,0)+IF(Q23&gt;R23,1,0)+IF(R28&gt;Q28,1,0)+IF(Q35&gt;R35,1,0)</f>
        <v>1</v>
      </c>
      <c r="J16" s="25">
        <f>IF(E22&lt;D22,1,0)+IF(D27&lt;E27,1,0)+IF(E35&lt;D35,1,0)+IF(Q23&lt;R23,1,0)+IF(R28&lt;Q28,1,0)+IF(Q35&lt;R35,1,0)</f>
        <v>0</v>
      </c>
      <c r="K16" s="25">
        <f>VALUE(E22+D27+E35+Q23+R28+Q35)</f>
        <v>4</v>
      </c>
      <c r="L16" s="25">
        <f>VALUE(D22+E27+D35+R23+Q28+R35)</f>
        <v>1</v>
      </c>
      <c r="M16" s="25">
        <f t="shared" si="0"/>
        <v>3</v>
      </c>
      <c r="N16" s="22"/>
      <c r="S16" s="133"/>
    </row>
    <row r="17" spans="1:19" s="3" customFormat="1" ht="14.1" customHeight="1">
      <c r="F17" s="11">
        <v>7</v>
      </c>
      <c r="G17" s="78" t="s">
        <v>54</v>
      </c>
      <c r="H17" s="25">
        <f>COUNT(E21,D28,E34,D39,R23,Q36)</f>
        <v>2</v>
      </c>
      <c r="I17" s="25">
        <f>IF(E21&gt;D21,1,0)+IF(D28&gt;E28,1,0)+IF(E34&gt;D34,1,0)+IF(D39&gt;E39,1,0)+IF(R23&gt;Q23,1,0)+IF(Q36&gt;R36,1,0)</f>
        <v>0</v>
      </c>
      <c r="J17" s="25">
        <f>IF(E21&lt;D21,1,0)+IF(D28&lt;E28,1,0)+IF(E34&lt;D34,1,0)+IF(D39&lt;E39,1,0)+IF(R23&lt;Q23,1,0)+IF(Q36&lt;R36,1,0)</f>
        <v>2</v>
      </c>
      <c r="K17" s="25">
        <f>VALUE(E21+D28+E34+D39+R23+Q36)</f>
        <v>0</v>
      </c>
      <c r="L17" s="25">
        <f>VALUE(D21+E28+D34+E39+Q23+R36)</f>
        <v>10</v>
      </c>
      <c r="M17" s="25">
        <f t="shared" si="0"/>
        <v>-10</v>
      </c>
      <c r="N17" s="25"/>
      <c r="S17" s="133"/>
    </row>
    <row r="18" spans="1:19" s="3" customFormat="1" ht="14.1" customHeight="1">
      <c r="F18" s="11">
        <v>8</v>
      </c>
      <c r="G18" s="137" t="s">
        <v>18</v>
      </c>
      <c r="H18" s="25"/>
      <c r="I18" s="25"/>
      <c r="J18" s="25"/>
      <c r="K18" s="25"/>
      <c r="L18" s="25"/>
      <c r="M18" s="25"/>
      <c r="N18" s="25"/>
      <c r="S18" s="133"/>
    </row>
    <row r="19" spans="1:19" s="3" customFormat="1" ht="12.95" customHeight="1"/>
    <row r="20" spans="1:19" s="3" customFormat="1" ht="12.95" customHeight="1">
      <c r="A20" s="42" t="s">
        <v>52</v>
      </c>
      <c r="B20" s="27"/>
      <c r="C20" s="28"/>
      <c r="D20" s="29"/>
      <c r="E20"/>
      <c r="N20" s="26" t="s">
        <v>71</v>
      </c>
      <c r="O20" s="27"/>
      <c r="P20" s="28"/>
      <c r="Q20" s="29"/>
      <c r="R20"/>
    </row>
    <row r="21" spans="1:19" s="3" customFormat="1" ht="12.95" customHeight="1">
      <c r="A21" s="69" t="str">
        <f>G12</f>
        <v>SPORT INCA</v>
      </c>
      <c r="B21" s="134" t="s">
        <v>8</v>
      </c>
      <c r="C21" s="57" t="str">
        <f>G17</f>
        <v>CT BINISSALEM</v>
      </c>
      <c r="D21" s="36">
        <v>5</v>
      </c>
      <c r="E21" s="36">
        <v>0</v>
      </c>
      <c r="F21" s="159">
        <v>43197</v>
      </c>
      <c r="G21" s="163"/>
      <c r="N21" s="69" t="str">
        <f>G14</f>
        <v>PONT D'INCA NOU</v>
      </c>
      <c r="O21" s="134" t="s">
        <v>8</v>
      </c>
      <c r="P21" s="57" t="str">
        <f>G12</f>
        <v>SPORT INCA</v>
      </c>
      <c r="Q21" s="36"/>
      <c r="R21" s="36"/>
    </row>
    <row r="22" spans="1:19" s="3" customFormat="1" ht="12.95" customHeight="1">
      <c r="A22" s="69" t="str">
        <f>G13</f>
        <v>OPEN MARRATXI</v>
      </c>
      <c r="B22" s="134" t="s">
        <v>8</v>
      </c>
      <c r="C22" s="57" t="str">
        <f>G16</f>
        <v>CT LA SALLE</v>
      </c>
      <c r="D22" s="36">
        <v>1</v>
      </c>
      <c r="E22" s="36">
        <v>4</v>
      </c>
      <c r="N22" s="69" t="str">
        <f>G15</f>
        <v>CT FELANITX</v>
      </c>
      <c r="O22" s="134" t="s">
        <v>8</v>
      </c>
      <c r="P22" s="57" t="str">
        <f>G11</f>
        <v>PRINCIPES DE ESPAÑA</v>
      </c>
      <c r="Q22" s="36"/>
      <c r="R22" s="36"/>
    </row>
    <row r="23" spans="1:19" s="3" customFormat="1" ht="12.95" customHeight="1">
      <c r="A23" s="69" t="str">
        <f>G14</f>
        <v>PONT D'INCA NOU</v>
      </c>
      <c r="B23" s="134" t="s">
        <v>8</v>
      </c>
      <c r="C23" s="57" t="str">
        <f>G15</f>
        <v>CT FELANITX</v>
      </c>
      <c r="D23" s="36">
        <v>5</v>
      </c>
      <c r="E23" s="36">
        <v>0</v>
      </c>
      <c r="N23" s="69" t="str">
        <f>G16</f>
        <v>CT LA SALLE</v>
      </c>
      <c r="O23" s="134" t="s">
        <v>8</v>
      </c>
      <c r="P23" s="57" t="str">
        <f>G17</f>
        <v>CT BINISSALEM</v>
      </c>
      <c r="Q23" s="36"/>
      <c r="R23" s="36"/>
    </row>
    <row r="24" spans="1:19" s="3" customFormat="1" ht="12.95" customHeight="1">
      <c r="A24" s="131" t="str">
        <f>G18</f>
        <v>DESCANSA</v>
      </c>
      <c r="B24" s="134" t="s">
        <v>8</v>
      </c>
      <c r="C24" s="57" t="str">
        <f>G11</f>
        <v>PRINCIPES DE ESPAÑA</v>
      </c>
      <c r="D24"/>
      <c r="E24"/>
      <c r="N24" s="57" t="str">
        <f>G13</f>
        <v>OPEN MARRATXI</v>
      </c>
      <c r="O24" s="134" t="s">
        <v>8</v>
      </c>
      <c r="P24" s="135" t="str">
        <f>G18</f>
        <v>DESCANSA</v>
      </c>
      <c r="Q24"/>
      <c r="R24"/>
    </row>
    <row r="25" spans="1:19" s="3" customFormat="1" ht="12.95" customHeight="1"/>
    <row r="26" spans="1:19" s="3" customFormat="1" ht="12.95" customHeight="1">
      <c r="A26" s="42" t="s">
        <v>46</v>
      </c>
      <c r="B26" s="27"/>
      <c r="C26" s="28"/>
      <c r="D26" s="29"/>
      <c r="E26"/>
      <c r="F26"/>
    </row>
    <row r="27" spans="1:19" s="3" customFormat="1" ht="12.95" customHeight="1">
      <c r="A27" s="69" t="str">
        <f>G16</f>
        <v>CT LA SALLE</v>
      </c>
      <c r="B27" s="134" t="s">
        <v>8</v>
      </c>
      <c r="C27" s="57" t="str">
        <f>G14</f>
        <v>PONT D'INCA NOU</v>
      </c>
      <c r="D27" s="36"/>
      <c r="E27" s="36"/>
      <c r="F27"/>
      <c r="M27" s="4"/>
      <c r="N27" s="26" t="s">
        <v>50</v>
      </c>
      <c r="O27" s="27"/>
      <c r="P27" s="28"/>
      <c r="Q27" s="29"/>
      <c r="R27"/>
    </row>
    <row r="28" spans="1:19" s="3" customFormat="1" ht="12.95" customHeight="1">
      <c r="A28" s="69" t="str">
        <f>G17</f>
        <v>CT BINISSALEM</v>
      </c>
      <c r="B28" s="134" t="s">
        <v>8</v>
      </c>
      <c r="C28" s="57" t="str">
        <f>G13</f>
        <v>OPEN MARRATXI</v>
      </c>
      <c r="D28" s="36"/>
      <c r="E28" s="36"/>
      <c r="F28" s="159">
        <v>43219</v>
      </c>
      <c r="G28" s="163"/>
      <c r="M28" s="4"/>
      <c r="N28" s="69" t="str">
        <f>G11</f>
        <v>PRINCIPES DE ESPAÑA</v>
      </c>
      <c r="O28" s="134" t="s">
        <v>8</v>
      </c>
      <c r="P28" s="57" t="str">
        <f>G16</f>
        <v>CT LA SALLE</v>
      </c>
      <c r="Q28" s="36"/>
      <c r="R28" s="36"/>
    </row>
    <row r="29" spans="1:19" s="3" customFormat="1" ht="12.95" customHeight="1">
      <c r="A29" s="69" t="str">
        <f>G11</f>
        <v>PRINCIPES DE ESPAÑA</v>
      </c>
      <c r="B29" s="134" t="s">
        <v>8</v>
      </c>
      <c r="C29" s="57" t="str">
        <f>G12</f>
        <v>SPORT INCA</v>
      </c>
      <c r="D29" s="36">
        <v>2</v>
      </c>
      <c r="E29" s="36">
        <v>3</v>
      </c>
      <c r="F29"/>
      <c r="M29" s="4"/>
      <c r="N29" s="69" t="str">
        <f>G12</f>
        <v>SPORT INCA</v>
      </c>
      <c r="O29" s="134" t="s">
        <v>8</v>
      </c>
      <c r="P29" s="57" t="str">
        <f>G15</f>
        <v>CT FELANITX</v>
      </c>
      <c r="Q29" s="36"/>
      <c r="R29" s="36"/>
    </row>
    <row r="30" spans="1:19" s="3" customFormat="1" ht="12.95" customHeight="1">
      <c r="A30" s="57" t="str">
        <f>G15</f>
        <v>CT FELANITX</v>
      </c>
      <c r="B30" s="134" t="s">
        <v>8</v>
      </c>
      <c r="C30" s="135" t="str">
        <f>G18</f>
        <v>DESCANSA</v>
      </c>
      <c r="D30"/>
      <c r="E30"/>
      <c r="F30"/>
      <c r="N30" s="69" t="str">
        <f>G13</f>
        <v>OPEN MARRATXI</v>
      </c>
      <c r="O30" s="134" t="s">
        <v>8</v>
      </c>
      <c r="P30" s="57" t="str">
        <f>G14</f>
        <v>PONT D'INCA NOU</v>
      </c>
      <c r="Q30" s="36"/>
      <c r="R30" s="36"/>
    </row>
    <row r="31" spans="1:19" s="3" customFormat="1" ht="12.95" customHeight="1">
      <c r="N31" s="131" t="str">
        <f>G18</f>
        <v>DESCANSA</v>
      </c>
      <c r="O31" s="134" t="s">
        <v>8</v>
      </c>
      <c r="P31" s="57" t="str">
        <f>G17</f>
        <v>CT BINISSALEM</v>
      </c>
      <c r="Q31" s="33"/>
      <c r="R31" s="33"/>
    </row>
    <row r="32" spans="1:19" s="3" customFormat="1" ht="12.95" customHeight="1">
      <c r="A32" s="42" t="s">
        <v>47</v>
      </c>
      <c r="B32" s="27"/>
      <c r="C32" s="28"/>
      <c r="D32" s="29"/>
      <c r="E32"/>
    </row>
    <row r="33" spans="1:18" s="3" customFormat="1" ht="12.95" customHeight="1">
      <c r="A33" s="69" t="str">
        <f>G13</f>
        <v>OPEN MARRATXI</v>
      </c>
      <c r="B33" s="31" t="s">
        <v>8</v>
      </c>
      <c r="C33" s="32" t="str">
        <f>G11</f>
        <v>PRINCIPES DE ESPAÑA</v>
      </c>
      <c r="D33" s="36">
        <v>4</v>
      </c>
      <c r="E33" s="36">
        <v>1</v>
      </c>
      <c r="N33" s="26" t="s">
        <v>59</v>
      </c>
      <c r="O33" s="27"/>
      <c r="P33" s="28"/>
      <c r="Q33" s="29"/>
      <c r="R33"/>
    </row>
    <row r="34" spans="1:18" s="3" customFormat="1" ht="12.95" customHeight="1">
      <c r="A34" s="30" t="str">
        <f>G14</f>
        <v>PONT D'INCA NOU</v>
      </c>
      <c r="B34" s="31" t="s">
        <v>8</v>
      </c>
      <c r="C34" s="32" t="str">
        <f>G17</f>
        <v>CT BINISSALEM</v>
      </c>
      <c r="D34" s="36">
        <v>5</v>
      </c>
      <c r="E34" s="36">
        <v>0</v>
      </c>
      <c r="N34" s="69" t="str">
        <f>G15</f>
        <v>CT FELANITX</v>
      </c>
      <c r="O34" s="134" t="s">
        <v>8</v>
      </c>
      <c r="P34" s="57" t="str">
        <f>G13</f>
        <v>OPEN MARRATXI</v>
      </c>
      <c r="Q34" s="36"/>
      <c r="R34" s="36"/>
    </row>
    <row r="35" spans="1:18" s="3" customFormat="1" ht="12.95" customHeight="1">
      <c r="A35" s="30" t="str">
        <f>G15</f>
        <v>CT FELANITX</v>
      </c>
      <c r="B35" s="31" t="s">
        <v>8</v>
      </c>
      <c r="C35" s="32" t="str">
        <f>G16</f>
        <v>CT LA SALLE</v>
      </c>
      <c r="D35" s="36"/>
      <c r="E35" s="36"/>
      <c r="N35" s="69" t="str">
        <f>G16</f>
        <v>CT LA SALLE</v>
      </c>
      <c r="O35" s="134" t="s">
        <v>8</v>
      </c>
      <c r="P35" s="57" t="str">
        <f>G12</f>
        <v>SPORT INCA</v>
      </c>
      <c r="Q35" s="36"/>
      <c r="R35" s="36"/>
    </row>
    <row r="36" spans="1:18" s="3" customFormat="1" ht="12.95" customHeight="1">
      <c r="A36" s="40" t="str">
        <f>G18</f>
        <v>DESCANSA</v>
      </c>
      <c r="B36" s="31" t="s">
        <v>8</v>
      </c>
      <c r="C36" s="32" t="str">
        <f>G12</f>
        <v>SPORT INCA</v>
      </c>
      <c r="D36"/>
      <c r="E36"/>
      <c r="N36" s="69" t="str">
        <f>G17</f>
        <v>CT BINISSALEM</v>
      </c>
      <c r="O36" s="134" t="s">
        <v>8</v>
      </c>
      <c r="P36" s="57" t="str">
        <f>G11</f>
        <v>PRINCIPES DE ESPAÑA</v>
      </c>
      <c r="Q36" s="36"/>
      <c r="R36" s="36"/>
    </row>
    <row r="37" spans="1:18" s="3" customFormat="1" ht="12.95" customHeight="1">
      <c r="N37" s="57" t="str">
        <f>G14</f>
        <v>PONT D'INCA NOU</v>
      </c>
      <c r="O37" s="134" t="s">
        <v>8</v>
      </c>
      <c r="P37" s="135" t="str">
        <f>G18</f>
        <v>DESCANSA</v>
      </c>
      <c r="Q37" s="33"/>
      <c r="R37" s="33"/>
    </row>
    <row r="38" spans="1:18" s="3" customFormat="1" ht="12.95" customHeight="1">
      <c r="A38" s="42" t="s">
        <v>48</v>
      </c>
      <c r="B38" s="27"/>
      <c r="C38" s="28"/>
      <c r="D38" s="29"/>
      <c r="E38"/>
    </row>
    <row r="39" spans="1:18" s="3" customFormat="1" ht="12.95" customHeight="1">
      <c r="A39" s="69" t="str">
        <f>G17</f>
        <v>CT BINISSALEM</v>
      </c>
      <c r="B39" s="134" t="s">
        <v>8</v>
      </c>
      <c r="C39" s="57" t="str">
        <f>G15</f>
        <v>CT FELANITX</v>
      </c>
      <c r="D39" s="37"/>
      <c r="E39" s="37"/>
      <c r="F39" s="161" t="s">
        <v>97</v>
      </c>
      <c r="G39" s="162"/>
    </row>
    <row r="40" spans="1:18" s="3" customFormat="1" ht="12.95" customHeight="1">
      <c r="A40" s="69" t="str">
        <f>G11</f>
        <v>PRINCIPES DE ESPAÑA</v>
      </c>
      <c r="B40" s="134" t="s">
        <v>8</v>
      </c>
      <c r="C40" s="57" t="str">
        <f>G14</f>
        <v>PONT D'INCA NOU</v>
      </c>
      <c r="D40" s="37"/>
      <c r="E40" s="37"/>
      <c r="F40" s="159">
        <v>43387</v>
      </c>
      <c r="G40" s="163"/>
    </row>
    <row r="41" spans="1:18" s="3" customFormat="1" ht="12.95" customHeight="1">
      <c r="A41" s="69" t="str">
        <f>G12</f>
        <v>SPORT INCA</v>
      </c>
      <c r="B41" s="134" t="s">
        <v>8</v>
      </c>
      <c r="C41" s="57" t="str">
        <f>G13</f>
        <v>OPEN MARRATXI</v>
      </c>
      <c r="D41" s="37"/>
      <c r="E41" s="37"/>
    </row>
    <row r="42" spans="1:18" s="3" customFormat="1" ht="12.95" customHeight="1">
      <c r="A42" s="57" t="str">
        <f>G16</f>
        <v>CT LA SALLE</v>
      </c>
      <c r="B42" s="134" t="s">
        <v>8</v>
      </c>
      <c r="C42" s="135" t="str">
        <f>G18</f>
        <v>DESCANSA</v>
      </c>
      <c r="D42"/>
      <c r="E42"/>
    </row>
    <row r="43" spans="1:18" s="3" customFormat="1" ht="12.95" customHeight="1"/>
    <row r="44" spans="1:18" s="3" customFormat="1" ht="12.95" customHeight="1"/>
    <row r="45" spans="1:18" s="3" customFormat="1" ht="12.95" customHeight="1"/>
    <row r="46" spans="1:18" s="3" customFormat="1" ht="12.95" customHeight="1"/>
    <row r="47" spans="1:18" s="3" customFormat="1" ht="12.95" customHeight="1"/>
    <row r="48" spans="1:18" s="3" customFormat="1" ht="12.95" customHeight="1"/>
    <row r="49" spans="13:14" s="3" customFormat="1" ht="12.95" customHeight="1"/>
    <row r="50" spans="13:14" s="3" customFormat="1" ht="12.95" customHeight="1"/>
    <row r="51" spans="13:14" s="3" customFormat="1" ht="16.5" customHeight="1"/>
    <row r="52" spans="13:14" s="3" customFormat="1" ht="12.95" customHeight="1">
      <c r="M52" s="4"/>
      <c r="N52" s="4"/>
    </row>
    <row r="53" spans="13:14" s="3" customFormat="1" ht="12.95" customHeight="1"/>
    <row r="54" spans="13:14" s="3" customFormat="1" ht="12.95" customHeight="1"/>
    <row r="55" spans="13:14" s="3" customFormat="1" ht="12.95" customHeight="1"/>
    <row r="56" spans="13:14" s="3" customFormat="1" ht="12.95" customHeight="1"/>
    <row r="57" spans="13:14" s="3" customFormat="1" ht="12.95" customHeight="1"/>
    <row r="58" spans="13:14" s="3" customFormat="1" ht="12.95" customHeight="1"/>
    <row r="59" spans="13:14" s="3" customFormat="1" ht="12.95" customHeight="1"/>
    <row r="60" spans="13:14" s="3" customFormat="1" ht="12.95" customHeight="1"/>
    <row r="61" spans="13:14" s="3" customFormat="1" ht="12.95" customHeight="1"/>
    <row r="62" spans="13:14" s="3" customFormat="1" ht="12.95" customHeight="1"/>
    <row r="63" spans="13:14" s="3" customFormat="1" ht="12.95" customHeight="1"/>
    <row r="64" spans="13:14" s="3" customFormat="1" ht="12.95" customHeight="1"/>
    <row r="65" s="3" customFormat="1" ht="12.95" customHeight="1"/>
    <row r="66" s="3" customFormat="1" ht="12.95" customHeight="1"/>
    <row r="67" s="3" customFormat="1" ht="12.95" customHeight="1"/>
    <row r="68" s="3" customFormat="1" ht="12.95" customHeight="1"/>
    <row r="69" s="3" customFormat="1" ht="12.95" customHeight="1"/>
    <row r="70" s="3" customFormat="1" ht="12.95" customHeight="1"/>
    <row r="71" s="3" customFormat="1" ht="12.95" customHeight="1"/>
    <row r="72" s="3" customFormat="1" ht="12.95" customHeight="1"/>
    <row r="73" s="3" customFormat="1" ht="12.95" customHeight="1"/>
    <row r="74" s="3" customFormat="1" ht="12.95" customHeight="1"/>
    <row r="75" s="3" customFormat="1" ht="12.95" customHeight="1"/>
    <row r="76" s="3" customFormat="1" ht="12.95" customHeight="1"/>
    <row r="77" s="3" customFormat="1" ht="12.95" customHeight="1"/>
    <row r="78" s="3" customFormat="1" ht="12.95" customHeight="1"/>
    <row r="79" s="3" customFormat="1" ht="12.95" customHeight="1"/>
    <row r="80" s="3" customFormat="1" ht="12.95" customHeight="1"/>
    <row r="81" s="3" customFormat="1" ht="12.95" customHeight="1"/>
    <row r="82" s="3" customFormat="1" ht="12.95" customHeight="1"/>
    <row r="83" s="3" customFormat="1" ht="12.95" customHeight="1"/>
    <row r="84" s="3" customFormat="1" ht="12.95" customHeight="1"/>
    <row r="85" s="3" customFormat="1" ht="12.95" customHeight="1"/>
    <row r="86" s="3" customFormat="1" ht="12.95" customHeight="1"/>
    <row r="87" s="3" customFormat="1" ht="12.95" customHeight="1"/>
    <row r="88" s="3" customFormat="1" ht="12.95" customHeight="1"/>
    <row r="89" s="3" customFormat="1" ht="12.95" customHeight="1"/>
    <row r="90" s="3" customFormat="1" ht="12.95" customHeight="1"/>
    <row r="91" s="3" customFormat="1" ht="12.95" customHeight="1"/>
    <row r="92" s="3" customFormat="1" ht="12.95" customHeight="1"/>
    <row r="93" s="3" customFormat="1" ht="12.95" customHeight="1"/>
    <row r="94" s="3" customFormat="1" ht="12.95" customHeight="1"/>
    <row r="95" s="3" customFormat="1" ht="12.95" customHeight="1"/>
    <row r="96" s="3" customFormat="1" ht="12.95" customHeight="1"/>
    <row r="97" s="3" customFormat="1" ht="12.95" customHeight="1"/>
    <row r="98" s="3" customFormat="1" ht="12.95" customHeight="1"/>
    <row r="99" ht="12.95" customHeight="1"/>
  </sheetData>
  <mergeCells count="4">
    <mergeCell ref="F39:G39"/>
    <mergeCell ref="F40:G40"/>
    <mergeCell ref="F21:G21"/>
    <mergeCell ref="F28:G28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  <ignoredErrors>
    <ignoredError sqref="C29 P23 P30 P36 C4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opLeftCell="A13" workbookViewId="0">
      <selection activeCell="A37" sqref="A37:E37"/>
    </sheetView>
  </sheetViews>
  <sheetFormatPr baseColWidth="10" defaultRowHeight="15"/>
  <cols>
    <col min="1" max="1" width="20" customWidth="1"/>
    <col min="2" max="2" width="4.42578125" customWidth="1"/>
    <col min="3" max="3" width="19.7109375" customWidth="1"/>
    <col min="4" max="4" width="5.85546875" customWidth="1"/>
    <col min="5" max="5" width="5.7109375" customWidth="1"/>
    <col min="6" max="6" width="5" customWidth="1"/>
    <col min="7" max="7" width="19.42578125" customWidth="1"/>
    <col min="8" max="8" width="7.5703125" customWidth="1"/>
    <col min="9" max="10" width="6" customWidth="1"/>
    <col min="11" max="11" width="6.42578125" customWidth="1"/>
    <col min="12" max="12" width="6.28515625" customWidth="1"/>
    <col min="13" max="13" width="5" customWidth="1"/>
    <col min="14" max="14" width="19.28515625" customWidth="1"/>
    <col min="15" max="15" width="4.28515625" customWidth="1"/>
    <col min="16" max="16" width="20.28515625" customWidth="1"/>
    <col min="17" max="17" width="6.7109375" customWidth="1"/>
    <col min="18" max="18" width="5.85546875" customWidth="1"/>
    <col min="19" max="19" width="11.85546875" customWidth="1"/>
    <col min="20" max="20" width="5.5703125" customWidth="1"/>
    <col min="255" max="255" width="3.7109375" customWidth="1"/>
    <col min="256" max="256" width="22.7109375" customWidth="1"/>
    <col min="257" max="257" width="3.85546875" customWidth="1"/>
    <col min="258" max="258" width="4" customWidth="1"/>
    <col min="259" max="259" width="3.5703125" customWidth="1"/>
    <col min="260" max="260" width="5" customWidth="1"/>
    <col min="261" max="261" width="4.42578125" customWidth="1"/>
    <col min="262" max="262" width="5.140625" customWidth="1"/>
    <col min="263" max="263" width="2.85546875" customWidth="1"/>
    <col min="264" max="264" width="23.7109375" customWidth="1"/>
    <col min="265" max="265" width="3" customWidth="1"/>
    <col min="266" max="266" width="22.7109375" customWidth="1"/>
    <col min="267" max="268" width="3.28515625" customWidth="1"/>
    <col min="269" max="269" width="2.85546875" customWidth="1"/>
    <col min="270" max="270" width="19.5703125" customWidth="1"/>
    <col min="271" max="271" width="2.7109375" customWidth="1"/>
    <col min="272" max="272" width="23" customWidth="1"/>
    <col min="273" max="273" width="3.42578125" customWidth="1"/>
    <col min="274" max="274" width="3.5703125" customWidth="1"/>
    <col min="511" max="511" width="3.7109375" customWidth="1"/>
    <col min="512" max="512" width="22.7109375" customWidth="1"/>
    <col min="513" max="513" width="3.85546875" customWidth="1"/>
    <col min="514" max="514" width="4" customWidth="1"/>
    <col min="515" max="515" width="3.5703125" customWidth="1"/>
    <col min="516" max="516" width="5" customWidth="1"/>
    <col min="517" max="517" width="4.42578125" customWidth="1"/>
    <col min="518" max="518" width="5.140625" customWidth="1"/>
    <col min="519" max="519" width="2.85546875" customWidth="1"/>
    <col min="520" max="520" width="23.7109375" customWidth="1"/>
    <col min="521" max="521" width="3" customWidth="1"/>
    <col min="522" max="522" width="22.7109375" customWidth="1"/>
    <col min="523" max="524" width="3.28515625" customWidth="1"/>
    <col min="525" max="525" width="2.85546875" customWidth="1"/>
    <col min="526" max="526" width="19.5703125" customWidth="1"/>
    <col min="527" max="527" width="2.7109375" customWidth="1"/>
    <col min="528" max="528" width="23" customWidth="1"/>
    <col min="529" max="529" width="3.42578125" customWidth="1"/>
    <col min="530" max="530" width="3.5703125" customWidth="1"/>
    <col min="767" max="767" width="3.7109375" customWidth="1"/>
    <col min="768" max="768" width="22.7109375" customWidth="1"/>
    <col min="769" max="769" width="3.85546875" customWidth="1"/>
    <col min="770" max="770" width="4" customWidth="1"/>
    <col min="771" max="771" width="3.5703125" customWidth="1"/>
    <col min="772" max="772" width="5" customWidth="1"/>
    <col min="773" max="773" width="4.42578125" customWidth="1"/>
    <col min="774" max="774" width="5.140625" customWidth="1"/>
    <col min="775" max="775" width="2.85546875" customWidth="1"/>
    <col min="776" max="776" width="23.7109375" customWidth="1"/>
    <col min="777" max="777" width="3" customWidth="1"/>
    <col min="778" max="778" width="22.7109375" customWidth="1"/>
    <col min="779" max="780" width="3.28515625" customWidth="1"/>
    <col min="781" max="781" width="2.85546875" customWidth="1"/>
    <col min="782" max="782" width="19.5703125" customWidth="1"/>
    <col min="783" max="783" width="2.7109375" customWidth="1"/>
    <col min="784" max="784" width="23" customWidth="1"/>
    <col min="785" max="785" width="3.42578125" customWidth="1"/>
    <col min="786" max="786" width="3.5703125" customWidth="1"/>
    <col min="1023" max="1023" width="3.7109375" customWidth="1"/>
    <col min="1024" max="1024" width="22.7109375" customWidth="1"/>
    <col min="1025" max="1025" width="3.85546875" customWidth="1"/>
    <col min="1026" max="1026" width="4" customWidth="1"/>
    <col min="1027" max="1027" width="3.5703125" customWidth="1"/>
    <col min="1028" max="1028" width="5" customWidth="1"/>
    <col min="1029" max="1029" width="4.42578125" customWidth="1"/>
    <col min="1030" max="1030" width="5.140625" customWidth="1"/>
    <col min="1031" max="1031" width="2.85546875" customWidth="1"/>
    <col min="1032" max="1032" width="23.7109375" customWidth="1"/>
    <col min="1033" max="1033" width="3" customWidth="1"/>
    <col min="1034" max="1034" width="22.7109375" customWidth="1"/>
    <col min="1035" max="1036" width="3.28515625" customWidth="1"/>
    <col min="1037" max="1037" width="2.85546875" customWidth="1"/>
    <col min="1038" max="1038" width="19.5703125" customWidth="1"/>
    <col min="1039" max="1039" width="2.7109375" customWidth="1"/>
    <col min="1040" max="1040" width="23" customWidth="1"/>
    <col min="1041" max="1041" width="3.42578125" customWidth="1"/>
    <col min="1042" max="1042" width="3.5703125" customWidth="1"/>
    <col min="1279" max="1279" width="3.7109375" customWidth="1"/>
    <col min="1280" max="1280" width="22.7109375" customWidth="1"/>
    <col min="1281" max="1281" width="3.85546875" customWidth="1"/>
    <col min="1282" max="1282" width="4" customWidth="1"/>
    <col min="1283" max="1283" width="3.5703125" customWidth="1"/>
    <col min="1284" max="1284" width="5" customWidth="1"/>
    <col min="1285" max="1285" width="4.42578125" customWidth="1"/>
    <col min="1286" max="1286" width="5.140625" customWidth="1"/>
    <col min="1287" max="1287" width="2.85546875" customWidth="1"/>
    <col min="1288" max="1288" width="23.7109375" customWidth="1"/>
    <col min="1289" max="1289" width="3" customWidth="1"/>
    <col min="1290" max="1290" width="22.7109375" customWidth="1"/>
    <col min="1291" max="1292" width="3.28515625" customWidth="1"/>
    <col min="1293" max="1293" width="2.85546875" customWidth="1"/>
    <col min="1294" max="1294" width="19.5703125" customWidth="1"/>
    <col min="1295" max="1295" width="2.7109375" customWidth="1"/>
    <col min="1296" max="1296" width="23" customWidth="1"/>
    <col min="1297" max="1297" width="3.42578125" customWidth="1"/>
    <col min="1298" max="1298" width="3.5703125" customWidth="1"/>
    <col min="1535" max="1535" width="3.7109375" customWidth="1"/>
    <col min="1536" max="1536" width="22.7109375" customWidth="1"/>
    <col min="1537" max="1537" width="3.85546875" customWidth="1"/>
    <col min="1538" max="1538" width="4" customWidth="1"/>
    <col min="1539" max="1539" width="3.5703125" customWidth="1"/>
    <col min="1540" max="1540" width="5" customWidth="1"/>
    <col min="1541" max="1541" width="4.42578125" customWidth="1"/>
    <col min="1542" max="1542" width="5.140625" customWidth="1"/>
    <col min="1543" max="1543" width="2.85546875" customWidth="1"/>
    <col min="1544" max="1544" width="23.7109375" customWidth="1"/>
    <col min="1545" max="1545" width="3" customWidth="1"/>
    <col min="1546" max="1546" width="22.7109375" customWidth="1"/>
    <col min="1547" max="1548" width="3.28515625" customWidth="1"/>
    <col min="1549" max="1549" width="2.85546875" customWidth="1"/>
    <col min="1550" max="1550" width="19.5703125" customWidth="1"/>
    <col min="1551" max="1551" width="2.7109375" customWidth="1"/>
    <col min="1552" max="1552" width="23" customWidth="1"/>
    <col min="1553" max="1553" width="3.42578125" customWidth="1"/>
    <col min="1554" max="1554" width="3.5703125" customWidth="1"/>
    <col min="1791" max="1791" width="3.7109375" customWidth="1"/>
    <col min="1792" max="1792" width="22.7109375" customWidth="1"/>
    <col min="1793" max="1793" width="3.85546875" customWidth="1"/>
    <col min="1794" max="1794" width="4" customWidth="1"/>
    <col min="1795" max="1795" width="3.5703125" customWidth="1"/>
    <col min="1796" max="1796" width="5" customWidth="1"/>
    <col min="1797" max="1797" width="4.42578125" customWidth="1"/>
    <col min="1798" max="1798" width="5.140625" customWidth="1"/>
    <col min="1799" max="1799" width="2.85546875" customWidth="1"/>
    <col min="1800" max="1800" width="23.7109375" customWidth="1"/>
    <col min="1801" max="1801" width="3" customWidth="1"/>
    <col min="1802" max="1802" width="22.7109375" customWidth="1"/>
    <col min="1803" max="1804" width="3.28515625" customWidth="1"/>
    <col min="1805" max="1805" width="2.85546875" customWidth="1"/>
    <col min="1806" max="1806" width="19.5703125" customWidth="1"/>
    <col min="1807" max="1807" width="2.7109375" customWidth="1"/>
    <col min="1808" max="1808" width="23" customWidth="1"/>
    <col min="1809" max="1809" width="3.42578125" customWidth="1"/>
    <col min="1810" max="1810" width="3.5703125" customWidth="1"/>
    <col min="2047" max="2047" width="3.7109375" customWidth="1"/>
    <col min="2048" max="2048" width="22.7109375" customWidth="1"/>
    <col min="2049" max="2049" width="3.85546875" customWidth="1"/>
    <col min="2050" max="2050" width="4" customWidth="1"/>
    <col min="2051" max="2051" width="3.5703125" customWidth="1"/>
    <col min="2052" max="2052" width="5" customWidth="1"/>
    <col min="2053" max="2053" width="4.42578125" customWidth="1"/>
    <col min="2054" max="2054" width="5.140625" customWidth="1"/>
    <col min="2055" max="2055" width="2.85546875" customWidth="1"/>
    <col min="2056" max="2056" width="23.7109375" customWidth="1"/>
    <col min="2057" max="2057" width="3" customWidth="1"/>
    <col min="2058" max="2058" width="22.7109375" customWidth="1"/>
    <col min="2059" max="2060" width="3.28515625" customWidth="1"/>
    <col min="2061" max="2061" width="2.85546875" customWidth="1"/>
    <col min="2062" max="2062" width="19.5703125" customWidth="1"/>
    <col min="2063" max="2063" width="2.7109375" customWidth="1"/>
    <col min="2064" max="2064" width="23" customWidth="1"/>
    <col min="2065" max="2065" width="3.42578125" customWidth="1"/>
    <col min="2066" max="2066" width="3.5703125" customWidth="1"/>
    <col min="2303" max="2303" width="3.7109375" customWidth="1"/>
    <col min="2304" max="2304" width="22.7109375" customWidth="1"/>
    <col min="2305" max="2305" width="3.85546875" customWidth="1"/>
    <col min="2306" max="2306" width="4" customWidth="1"/>
    <col min="2307" max="2307" width="3.5703125" customWidth="1"/>
    <col min="2308" max="2308" width="5" customWidth="1"/>
    <col min="2309" max="2309" width="4.42578125" customWidth="1"/>
    <col min="2310" max="2310" width="5.140625" customWidth="1"/>
    <col min="2311" max="2311" width="2.85546875" customWidth="1"/>
    <col min="2312" max="2312" width="23.7109375" customWidth="1"/>
    <col min="2313" max="2313" width="3" customWidth="1"/>
    <col min="2314" max="2314" width="22.7109375" customWidth="1"/>
    <col min="2315" max="2316" width="3.28515625" customWidth="1"/>
    <col min="2317" max="2317" width="2.85546875" customWidth="1"/>
    <col min="2318" max="2318" width="19.5703125" customWidth="1"/>
    <col min="2319" max="2319" width="2.7109375" customWidth="1"/>
    <col min="2320" max="2320" width="23" customWidth="1"/>
    <col min="2321" max="2321" width="3.42578125" customWidth="1"/>
    <col min="2322" max="2322" width="3.5703125" customWidth="1"/>
    <col min="2559" max="2559" width="3.7109375" customWidth="1"/>
    <col min="2560" max="2560" width="22.7109375" customWidth="1"/>
    <col min="2561" max="2561" width="3.85546875" customWidth="1"/>
    <col min="2562" max="2562" width="4" customWidth="1"/>
    <col min="2563" max="2563" width="3.5703125" customWidth="1"/>
    <col min="2564" max="2564" width="5" customWidth="1"/>
    <col min="2565" max="2565" width="4.42578125" customWidth="1"/>
    <col min="2566" max="2566" width="5.140625" customWidth="1"/>
    <col min="2567" max="2567" width="2.85546875" customWidth="1"/>
    <col min="2568" max="2568" width="23.7109375" customWidth="1"/>
    <col min="2569" max="2569" width="3" customWidth="1"/>
    <col min="2570" max="2570" width="22.7109375" customWidth="1"/>
    <col min="2571" max="2572" width="3.28515625" customWidth="1"/>
    <col min="2573" max="2573" width="2.85546875" customWidth="1"/>
    <col min="2574" max="2574" width="19.5703125" customWidth="1"/>
    <col min="2575" max="2575" width="2.7109375" customWidth="1"/>
    <col min="2576" max="2576" width="23" customWidth="1"/>
    <col min="2577" max="2577" width="3.42578125" customWidth="1"/>
    <col min="2578" max="2578" width="3.5703125" customWidth="1"/>
    <col min="2815" max="2815" width="3.7109375" customWidth="1"/>
    <col min="2816" max="2816" width="22.7109375" customWidth="1"/>
    <col min="2817" max="2817" width="3.85546875" customWidth="1"/>
    <col min="2818" max="2818" width="4" customWidth="1"/>
    <col min="2819" max="2819" width="3.5703125" customWidth="1"/>
    <col min="2820" max="2820" width="5" customWidth="1"/>
    <col min="2821" max="2821" width="4.42578125" customWidth="1"/>
    <col min="2822" max="2822" width="5.140625" customWidth="1"/>
    <col min="2823" max="2823" width="2.85546875" customWidth="1"/>
    <col min="2824" max="2824" width="23.7109375" customWidth="1"/>
    <col min="2825" max="2825" width="3" customWidth="1"/>
    <col min="2826" max="2826" width="22.7109375" customWidth="1"/>
    <col min="2827" max="2828" width="3.28515625" customWidth="1"/>
    <col min="2829" max="2829" width="2.85546875" customWidth="1"/>
    <col min="2830" max="2830" width="19.5703125" customWidth="1"/>
    <col min="2831" max="2831" width="2.7109375" customWidth="1"/>
    <col min="2832" max="2832" width="23" customWidth="1"/>
    <col min="2833" max="2833" width="3.42578125" customWidth="1"/>
    <col min="2834" max="2834" width="3.5703125" customWidth="1"/>
    <col min="3071" max="3071" width="3.7109375" customWidth="1"/>
    <col min="3072" max="3072" width="22.7109375" customWidth="1"/>
    <col min="3073" max="3073" width="3.85546875" customWidth="1"/>
    <col min="3074" max="3074" width="4" customWidth="1"/>
    <col min="3075" max="3075" width="3.5703125" customWidth="1"/>
    <col min="3076" max="3076" width="5" customWidth="1"/>
    <col min="3077" max="3077" width="4.42578125" customWidth="1"/>
    <col min="3078" max="3078" width="5.140625" customWidth="1"/>
    <col min="3079" max="3079" width="2.85546875" customWidth="1"/>
    <col min="3080" max="3080" width="23.7109375" customWidth="1"/>
    <col min="3081" max="3081" width="3" customWidth="1"/>
    <col min="3082" max="3082" width="22.7109375" customWidth="1"/>
    <col min="3083" max="3084" width="3.28515625" customWidth="1"/>
    <col min="3085" max="3085" width="2.85546875" customWidth="1"/>
    <col min="3086" max="3086" width="19.5703125" customWidth="1"/>
    <col min="3087" max="3087" width="2.7109375" customWidth="1"/>
    <col min="3088" max="3088" width="23" customWidth="1"/>
    <col min="3089" max="3089" width="3.42578125" customWidth="1"/>
    <col min="3090" max="3090" width="3.5703125" customWidth="1"/>
    <col min="3327" max="3327" width="3.7109375" customWidth="1"/>
    <col min="3328" max="3328" width="22.7109375" customWidth="1"/>
    <col min="3329" max="3329" width="3.85546875" customWidth="1"/>
    <col min="3330" max="3330" width="4" customWidth="1"/>
    <col min="3331" max="3331" width="3.5703125" customWidth="1"/>
    <col min="3332" max="3332" width="5" customWidth="1"/>
    <col min="3333" max="3333" width="4.42578125" customWidth="1"/>
    <col min="3334" max="3334" width="5.140625" customWidth="1"/>
    <col min="3335" max="3335" width="2.85546875" customWidth="1"/>
    <col min="3336" max="3336" width="23.7109375" customWidth="1"/>
    <col min="3337" max="3337" width="3" customWidth="1"/>
    <col min="3338" max="3338" width="22.7109375" customWidth="1"/>
    <col min="3339" max="3340" width="3.28515625" customWidth="1"/>
    <col min="3341" max="3341" width="2.85546875" customWidth="1"/>
    <col min="3342" max="3342" width="19.5703125" customWidth="1"/>
    <col min="3343" max="3343" width="2.7109375" customWidth="1"/>
    <col min="3344" max="3344" width="23" customWidth="1"/>
    <col min="3345" max="3345" width="3.42578125" customWidth="1"/>
    <col min="3346" max="3346" width="3.5703125" customWidth="1"/>
    <col min="3583" max="3583" width="3.7109375" customWidth="1"/>
    <col min="3584" max="3584" width="22.7109375" customWidth="1"/>
    <col min="3585" max="3585" width="3.85546875" customWidth="1"/>
    <col min="3586" max="3586" width="4" customWidth="1"/>
    <col min="3587" max="3587" width="3.5703125" customWidth="1"/>
    <col min="3588" max="3588" width="5" customWidth="1"/>
    <col min="3589" max="3589" width="4.42578125" customWidth="1"/>
    <col min="3590" max="3590" width="5.140625" customWidth="1"/>
    <col min="3591" max="3591" width="2.85546875" customWidth="1"/>
    <col min="3592" max="3592" width="23.7109375" customWidth="1"/>
    <col min="3593" max="3593" width="3" customWidth="1"/>
    <col min="3594" max="3594" width="22.7109375" customWidth="1"/>
    <col min="3595" max="3596" width="3.28515625" customWidth="1"/>
    <col min="3597" max="3597" width="2.85546875" customWidth="1"/>
    <col min="3598" max="3598" width="19.5703125" customWidth="1"/>
    <col min="3599" max="3599" width="2.7109375" customWidth="1"/>
    <col min="3600" max="3600" width="23" customWidth="1"/>
    <col min="3601" max="3601" width="3.42578125" customWidth="1"/>
    <col min="3602" max="3602" width="3.5703125" customWidth="1"/>
    <col min="3839" max="3839" width="3.7109375" customWidth="1"/>
    <col min="3840" max="3840" width="22.7109375" customWidth="1"/>
    <col min="3841" max="3841" width="3.85546875" customWidth="1"/>
    <col min="3842" max="3842" width="4" customWidth="1"/>
    <col min="3843" max="3843" width="3.5703125" customWidth="1"/>
    <col min="3844" max="3844" width="5" customWidth="1"/>
    <col min="3845" max="3845" width="4.42578125" customWidth="1"/>
    <col min="3846" max="3846" width="5.140625" customWidth="1"/>
    <col min="3847" max="3847" width="2.85546875" customWidth="1"/>
    <col min="3848" max="3848" width="23.7109375" customWidth="1"/>
    <col min="3849" max="3849" width="3" customWidth="1"/>
    <col min="3850" max="3850" width="22.7109375" customWidth="1"/>
    <col min="3851" max="3852" width="3.28515625" customWidth="1"/>
    <col min="3853" max="3853" width="2.85546875" customWidth="1"/>
    <col min="3854" max="3854" width="19.5703125" customWidth="1"/>
    <col min="3855" max="3855" width="2.7109375" customWidth="1"/>
    <col min="3856" max="3856" width="23" customWidth="1"/>
    <col min="3857" max="3857" width="3.42578125" customWidth="1"/>
    <col min="3858" max="3858" width="3.5703125" customWidth="1"/>
    <col min="4095" max="4095" width="3.7109375" customWidth="1"/>
    <col min="4096" max="4096" width="22.7109375" customWidth="1"/>
    <col min="4097" max="4097" width="3.85546875" customWidth="1"/>
    <col min="4098" max="4098" width="4" customWidth="1"/>
    <col min="4099" max="4099" width="3.5703125" customWidth="1"/>
    <col min="4100" max="4100" width="5" customWidth="1"/>
    <col min="4101" max="4101" width="4.42578125" customWidth="1"/>
    <col min="4102" max="4102" width="5.140625" customWidth="1"/>
    <col min="4103" max="4103" width="2.85546875" customWidth="1"/>
    <col min="4104" max="4104" width="23.7109375" customWidth="1"/>
    <col min="4105" max="4105" width="3" customWidth="1"/>
    <col min="4106" max="4106" width="22.7109375" customWidth="1"/>
    <col min="4107" max="4108" width="3.28515625" customWidth="1"/>
    <col min="4109" max="4109" width="2.85546875" customWidth="1"/>
    <col min="4110" max="4110" width="19.5703125" customWidth="1"/>
    <col min="4111" max="4111" width="2.7109375" customWidth="1"/>
    <col min="4112" max="4112" width="23" customWidth="1"/>
    <col min="4113" max="4113" width="3.42578125" customWidth="1"/>
    <col min="4114" max="4114" width="3.5703125" customWidth="1"/>
    <col min="4351" max="4351" width="3.7109375" customWidth="1"/>
    <col min="4352" max="4352" width="22.7109375" customWidth="1"/>
    <col min="4353" max="4353" width="3.85546875" customWidth="1"/>
    <col min="4354" max="4354" width="4" customWidth="1"/>
    <col min="4355" max="4355" width="3.5703125" customWidth="1"/>
    <col min="4356" max="4356" width="5" customWidth="1"/>
    <col min="4357" max="4357" width="4.42578125" customWidth="1"/>
    <col min="4358" max="4358" width="5.140625" customWidth="1"/>
    <col min="4359" max="4359" width="2.85546875" customWidth="1"/>
    <col min="4360" max="4360" width="23.7109375" customWidth="1"/>
    <col min="4361" max="4361" width="3" customWidth="1"/>
    <col min="4362" max="4362" width="22.7109375" customWidth="1"/>
    <col min="4363" max="4364" width="3.28515625" customWidth="1"/>
    <col min="4365" max="4365" width="2.85546875" customWidth="1"/>
    <col min="4366" max="4366" width="19.5703125" customWidth="1"/>
    <col min="4367" max="4367" width="2.7109375" customWidth="1"/>
    <col min="4368" max="4368" width="23" customWidth="1"/>
    <col min="4369" max="4369" width="3.42578125" customWidth="1"/>
    <col min="4370" max="4370" width="3.5703125" customWidth="1"/>
    <col min="4607" max="4607" width="3.7109375" customWidth="1"/>
    <col min="4608" max="4608" width="22.7109375" customWidth="1"/>
    <col min="4609" max="4609" width="3.85546875" customWidth="1"/>
    <col min="4610" max="4610" width="4" customWidth="1"/>
    <col min="4611" max="4611" width="3.5703125" customWidth="1"/>
    <col min="4612" max="4612" width="5" customWidth="1"/>
    <col min="4613" max="4613" width="4.42578125" customWidth="1"/>
    <col min="4614" max="4614" width="5.140625" customWidth="1"/>
    <col min="4615" max="4615" width="2.85546875" customWidth="1"/>
    <col min="4616" max="4616" width="23.7109375" customWidth="1"/>
    <col min="4617" max="4617" width="3" customWidth="1"/>
    <col min="4618" max="4618" width="22.7109375" customWidth="1"/>
    <col min="4619" max="4620" width="3.28515625" customWidth="1"/>
    <col min="4621" max="4621" width="2.85546875" customWidth="1"/>
    <col min="4622" max="4622" width="19.5703125" customWidth="1"/>
    <col min="4623" max="4623" width="2.7109375" customWidth="1"/>
    <col min="4624" max="4624" width="23" customWidth="1"/>
    <col min="4625" max="4625" width="3.42578125" customWidth="1"/>
    <col min="4626" max="4626" width="3.5703125" customWidth="1"/>
    <col min="4863" max="4863" width="3.7109375" customWidth="1"/>
    <col min="4864" max="4864" width="22.7109375" customWidth="1"/>
    <col min="4865" max="4865" width="3.85546875" customWidth="1"/>
    <col min="4866" max="4866" width="4" customWidth="1"/>
    <col min="4867" max="4867" width="3.5703125" customWidth="1"/>
    <col min="4868" max="4868" width="5" customWidth="1"/>
    <col min="4869" max="4869" width="4.42578125" customWidth="1"/>
    <col min="4870" max="4870" width="5.140625" customWidth="1"/>
    <col min="4871" max="4871" width="2.85546875" customWidth="1"/>
    <col min="4872" max="4872" width="23.7109375" customWidth="1"/>
    <col min="4873" max="4873" width="3" customWidth="1"/>
    <col min="4874" max="4874" width="22.7109375" customWidth="1"/>
    <col min="4875" max="4876" width="3.28515625" customWidth="1"/>
    <col min="4877" max="4877" width="2.85546875" customWidth="1"/>
    <col min="4878" max="4878" width="19.5703125" customWidth="1"/>
    <col min="4879" max="4879" width="2.7109375" customWidth="1"/>
    <col min="4880" max="4880" width="23" customWidth="1"/>
    <col min="4881" max="4881" width="3.42578125" customWidth="1"/>
    <col min="4882" max="4882" width="3.5703125" customWidth="1"/>
    <col min="5119" max="5119" width="3.7109375" customWidth="1"/>
    <col min="5120" max="5120" width="22.7109375" customWidth="1"/>
    <col min="5121" max="5121" width="3.85546875" customWidth="1"/>
    <col min="5122" max="5122" width="4" customWidth="1"/>
    <col min="5123" max="5123" width="3.5703125" customWidth="1"/>
    <col min="5124" max="5124" width="5" customWidth="1"/>
    <col min="5125" max="5125" width="4.42578125" customWidth="1"/>
    <col min="5126" max="5126" width="5.140625" customWidth="1"/>
    <col min="5127" max="5127" width="2.85546875" customWidth="1"/>
    <col min="5128" max="5128" width="23.7109375" customWidth="1"/>
    <col min="5129" max="5129" width="3" customWidth="1"/>
    <col min="5130" max="5130" width="22.7109375" customWidth="1"/>
    <col min="5131" max="5132" width="3.28515625" customWidth="1"/>
    <col min="5133" max="5133" width="2.85546875" customWidth="1"/>
    <col min="5134" max="5134" width="19.5703125" customWidth="1"/>
    <col min="5135" max="5135" width="2.7109375" customWidth="1"/>
    <col min="5136" max="5136" width="23" customWidth="1"/>
    <col min="5137" max="5137" width="3.42578125" customWidth="1"/>
    <col min="5138" max="5138" width="3.5703125" customWidth="1"/>
    <col min="5375" max="5375" width="3.7109375" customWidth="1"/>
    <col min="5376" max="5376" width="22.7109375" customWidth="1"/>
    <col min="5377" max="5377" width="3.85546875" customWidth="1"/>
    <col min="5378" max="5378" width="4" customWidth="1"/>
    <col min="5379" max="5379" width="3.5703125" customWidth="1"/>
    <col min="5380" max="5380" width="5" customWidth="1"/>
    <col min="5381" max="5381" width="4.42578125" customWidth="1"/>
    <col min="5382" max="5382" width="5.140625" customWidth="1"/>
    <col min="5383" max="5383" width="2.85546875" customWidth="1"/>
    <col min="5384" max="5384" width="23.7109375" customWidth="1"/>
    <col min="5385" max="5385" width="3" customWidth="1"/>
    <col min="5386" max="5386" width="22.7109375" customWidth="1"/>
    <col min="5387" max="5388" width="3.28515625" customWidth="1"/>
    <col min="5389" max="5389" width="2.85546875" customWidth="1"/>
    <col min="5390" max="5390" width="19.5703125" customWidth="1"/>
    <col min="5391" max="5391" width="2.7109375" customWidth="1"/>
    <col min="5392" max="5392" width="23" customWidth="1"/>
    <col min="5393" max="5393" width="3.42578125" customWidth="1"/>
    <col min="5394" max="5394" width="3.5703125" customWidth="1"/>
    <col min="5631" max="5631" width="3.7109375" customWidth="1"/>
    <col min="5632" max="5632" width="22.7109375" customWidth="1"/>
    <col min="5633" max="5633" width="3.85546875" customWidth="1"/>
    <col min="5634" max="5634" width="4" customWidth="1"/>
    <col min="5635" max="5635" width="3.5703125" customWidth="1"/>
    <col min="5636" max="5636" width="5" customWidth="1"/>
    <col min="5637" max="5637" width="4.42578125" customWidth="1"/>
    <col min="5638" max="5638" width="5.140625" customWidth="1"/>
    <col min="5639" max="5639" width="2.85546875" customWidth="1"/>
    <col min="5640" max="5640" width="23.7109375" customWidth="1"/>
    <col min="5641" max="5641" width="3" customWidth="1"/>
    <col min="5642" max="5642" width="22.7109375" customWidth="1"/>
    <col min="5643" max="5644" width="3.28515625" customWidth="1"/>
    <col min="5645" max="5645" width="2.85546875" customWidth="1"/>
    <col min="5646" max="5646" width="19.5703125" customWidth="1"/>
    <col min="5647" max="5647" width="2.7109375" customWidth="1"/>
    <col min="5648" max="5648" width="23" customWidth="1"/>
    <col min="5649" max="5649" width="3.42578125" customWidth="1"/>
    <col min="5650" max="5650" width="3.5703125" customWidth="1"/>
    <col min="5887" max="5887" width="3.7109375" customWidth="1"/>
    <col min="5888" max="5888" width="22.7109375" customWidth="1"/>
    <col min="5889" max="5889" width="3.85546875" customWidth="1"/>
    <col min="5890" max="5890" width="4" customWidth="1"/>
    <col min="5891" max="5891" width="3.5703125" customWidth="1"/>
    <col min="5892" max="5892" width="5" customWidth="1"/>
    <col min="5893" max="5893" width="4.42578125" customWidth="1"/>
    <col min="5894" max="5894" width="5.140625" customWidth="1"/>
    <col min="5895" max="5895" width="2.85546875" customWidth="1"/>
    <col min="5896" max="5896" width="23.7109375" customWidth="1"/>
    <col min="5897" max="5897" width="3" customWidth="1"/>
    <col min="5898" max="5898" width="22.7109375" customWidth="1"/>
    <col min="5899" max="5900" width="3.28515625" customWidth="1"/>
    <col min="5901" max="5901" width="2.85546875" customWidth="1"/>
    <col min="5902" max="5902" width="19.5703125" customWidth="1"/>
    <col min="5903" max="5903" width="2.7109375" customWidth="1"/>
    <col min="5904" max="5904" width="23" customWidth="1"/>
    <col min="5905" max="5905" width="3.42578125" customWidth="1"/>
    <col min="5906" max="5906" width="3.5703125" customWidth="1"/>
    <col min="6143" max="6143" width="3.7109375" customWidth="1"/>
    <col min="6144" max="6144" width="22.7109375" customWidth="1"/>
    <col min="6145" max="6145" width="3.85546875" customWidth="1"/>
    <col min="6146" max="6146" width="4" customWidth="1"/>
    <col min="6147" max="6147" width="3.5703125" customWidth="1"/>
    <col min="6148" max="6148" width="5" customWidth="1"/>
    <col min="6149" max="6149" width="4.42578125" customWidth="1"/>
    <col min="6150" max="6150" width="5.140625" customWidth="1"/>
    <col min="6151" max="6151" width="2.85546875" customWidth="1"/>
    <col min="6152" max="6152" width="23.7109375" customWidth="1"/>
    <col min="6153" max="6153" width="3" customWidth="1"/>
    <col min="6154" max="6154" width="22.7109375" customWidth="1"/>
    <col min="6155" max="6156" width="3.28515625" customWidth="1"/>
    <col min="6157" max="6157" width="2.85546875" customWidth="1"/>
    <col min="6158" max="6158" width="19.5703125" customWidth="1"/>
    <col min="6159" max="6159" width="2.7109375" customWidth="1"/>
    <col min="6160" max="6160" width="23" customWidth="1"/>
    <col min="6161" max="6161" width="3.42578125" customWidth="1"/>
    <col min="6162" max="6162" width="3.5703125" customWidth="1"/>
    <col min="6399" max="6399" width="3.7109375" customWidth="1"/>
    <col min="6400" max="6400" width="22.7109375" customWidth="1"/>
    <col min="6401" max="6401" width="3.85546875" customWidth="1"/>
    <col min="6402" max="6402" width="4" customWidth="1"/>
    <col min="6403" max="6403" width="3.5703125" customWidth="1"/>
    <col min="6404" max="6404" width="5" customWidth="1"/>
    <col min="6405" max="6405" width="4.42578125" customWidth="1"/>
    <col min="6406" max="6406" width="5.140625" customWidth="1"/>
    <col min="6407" max="6407" width="2.85546875" customWidth="1"/>
    <col min="6408" max="6408" width="23.7109375" customWidth="1"/>
    <col min="6409" max="6409" width="3" customWidth="1"/>
    <col min="6410" max="6410" width="22.7109375" customWidth="1"/>
    <col min="6411" max="6412" width="3.28515625" customWidth="1"/>
    <col min="6413" max="6413" width="2.85546875" customWidth="1"/>
    <col min="6414" max="6414" width="19.5703125" customWidth="1"/>
    <col min="6415" max="6415" width="2.7109375" customWidth="1"/>
    <col min="6416" max="6416" width="23" customWidth="1"/>
    <col min="6417" max="6417" width="3.42578125" customWidth="1"/>
    <col min="6418" max="6418" width="3.5703125" customWidth="1"/>
    <col min="6655" max="6655" width="3.7109375" customWidth="1"/>
    <col min="6656" max="6656" width="22.7109375" customWidth="1"/>
    <col min="6657" max="6657" width="3.85546875" customWidth="1"/>
    <col min="6658" max="6658" width="4" customWidth="1"/>
    <col min="6659" max="6659" width="3.5703125" customWidth="1"/>
    <col min="6660" max="6660" width="5" customWidth="1"/>
    <col min="6661" max="6661" width="4.42578125" customWidth="1"/>
    <col min="6662" max="6662" width="5.140625" customWidth="1"/>
    <col min="6663" max="6663" width="2.85546875" customWidth="1"/>
    <col min="6664" max="6664" width="23.7109375" customWidth="1"/>
    <col min="6665" max="6665" width="3" customWidth="1"/>
    <col min="6666" max="6666" width="22.7109375" customWidth="1"/>
    <col min="6667" max="6668" width="3.28515625" customWidth="1"/>
    <col min="6669" max="6669" width="2.85546875" customWidth="1"/>
    <col min="6670" max="6670" width="19.5703125" customWidth="1"/>
    <col min="6671" max="6671" width="2.7109375" customWidth="1"/>
    <col min="6672" max="6672" width="23" customWidth="1"/>
    <col min="6673" max="6673" width="3.42578125" customWidth="1"/>
    <col min="6674" max="6674" width="3.5703125" customWidth="1"/>
    <col min="6911" max="6911" width="3.7109375" customWidth="1"/>
    <col min="6912" max="6912" width="22.7109375" customWidth="1"/>
    <col min="6913" max="6913" width="3.85546875" customWidth="1"/>
    <col min="6914" max="6914" width="4" customWidth="1"/>
    <col min="6915" max="6915" width="3.5703125" customWidth="1"/>
    <col min="6916" max="6916" width="5" customWidth="1"/>
    <col min="6917" max="6917" width="4.42578125" customWidth="1"/>
    <col min="6918" max="6918" width="5.140625" customWidth="1"/>
    <col min="6919" max="6919" width="2.85546875" customWidth="1"/>
    <col min="6920" max="6920" width="23.7109375" customWidth="1"/>
    <col min="6921" max="6921" width="3" customWidth="1"/>
    <col min="6922" max="6922" width="22.7109375" customWidth="1"/>
    <col min="6923" max="6924" width="3.28515625" customWidth="1"/>
    <col min="6925" max="6925" width="2.85546875" customWidth="1"/>
    <col min="6926" max="6926" width="19.5703125" customWidth="1"/>
    <col min="6927" max="6927" width="2.7109375" customWidth="1"/>
    <col min="6928" max="6928" width="23" customWidth="1"/>
    <col min="6929" max="6929" width="3.42578125" customWidth="1"/>
    <col min="6930" max="6930" width="3.5703125" customWidth="1"/>
    <col min="7167" max="7167" width="3.7109375" customWidth="1"/>
    <col min="7168" max="7168" width="22.7109375" customWidth="1"/>
    <col min="7169" max="7169" width="3.85546875" customWidth="1"/>
    <col min="7170" max="7170" width="4" customWidth="1"/>
    <col min="7171" max="7171" width="3.5703125" customWidth="1"/>
    <col min="7172" max="7172" width="5" customWidth="1"/>
    <col min="7173" max="7173" width="4.42578125" customWidth="1"/>
    <col min="7174" max="7174" width="5.140625" customWidth="1"/>
    <col min="7175" max="7175" width="2.85546875" customWidth="1"/>
    <col min="7176" max="7176" width="23.7109375" customWidth="1"/>
    <col min="7177" max="7177" width="3" customWidth="1"/>
    <col min="7178" max="7178" width="22.7109375" customWidth="1"/>
    <col min="7179" max="7180" width="3.28515625" customWidth="1"/>
    <col min="7181" max="7181" width="2.85546875" customWidth="1"/>
    <col min="7182" max="7182" width="19.5703125" customWidth="1"/>
    <col min="7183" max="7183" width="2.7109375" customWidth="1"/>
    <col min="7184" max="7184" width="23" customWidth="1"/>
    <col min="7185" max="7185" width="3.42578125" customWidth="1"/>
    <col min="7186" max="7186" width="3.5703125" customWidth="1"/>
    <col min="7423" max="7423" width="3.7109375" customWidth="1"/>
    <col min="7424" max="7424" width="22.7109375" customWidth="1"/>
    <col min="7425" max="7425" width="3.85546875" customWidth="1"/>
    <col min="7426" max="7426" width="4" customWidth="1"/>
    <col min="7427" max="7427" width="3.5703125" customWidth="1"/>
    <col min="7428" max="7428" width="5" customWidth="1"/>
    <col min="7429" max="7429" width="4.42578125" customWidth="1"/>
    <col min="7430" max="7430" width="5.140625" customWidth="1"/>
    <col min="7431" max="7431" width="2.85546875" customWidth="1"/>
    <col min="7432" max="7432" width="23.7109375" customWidth="1"/>
    <col min="7433" max="7433" width="3" customWidth="1"/>
    <col min="7434" max="7434" width="22.7109375" customWidth="1"/>
    <col min="7435" max="7436" width="3.28515625" customWidth="1"/>
    <col min="7437" max="7437" width="2.85546875" customWidth="1"/>
    <col min="7438" max="7438" width="19.5703125" customWidth="1"/>
    <col min="7439" max="7439" width="2.7109375" customWidth="1"/>
    <col min="7440" max="7440" width="23" customWidth="1"/>
    <col min="7441" max="7441" width="3.42578125" customWidth="1"/>
    <col min="7442" max="7442" width="3.5703125" customWidth="1"/>
    <col min="7679" max="7679" width="3.7109375" customWidth="1"/>
    <col min="7680" max="7680" width="22.7109375" customWidth="1"/>
    <col min="7681" max="7681" width="3.85546875" customWidth="1"/>
    <col min="7682" max="7682" width="4" customWidth="1"/>
    <col min="7683" max="7683" width="3.5703125" customWidth="1"/>
    <col min="7684" max="7684" width="5" customWidth="1"/>
    <col min="7685" max="7685" width="4.42578125" customWidth="1"/>
    <col min="7686" max="7686" width="5.140625" customWidth="1"/>
    <col min="7687" max="7687" width="2.85546875" customWidth="1"/>
    <col min="7688" max="7688" width="23.7109375" customWidth="1"/>
    <col min="7689" max="7689" width="3" customWidth="1"/>
    <col min="7690" max="7690" width="22.7109375" customWidth="1"/>
    <col min="7691" max="7692" width="3.28515625" customWidth="1"/>
    <col min="7693" max="7693" width="2.85546875" customWidth="1"/>
    <col min="7694" max="7694" width="19.5703125" customWidth="1"/>
    <col min="7695" max="7695" width="2.7109375" customWidth="1"/>
    <col min="7696" max="7696" width="23" customWidth="1"/>
    <col min="7697" max="7697" width="3.42578125" customWidth="1"/>
    <col min="7698" max="7698" width="3.5703125" customWidth="1"/>
    <col min="7935" max="7935" width="3.7109375" customWidth="1"/>
    <col min="7936" max="7936" width="22.7109375" customWidth="1"/>
    <col min="7937" max="7937" width="3.85546875" customWidth="1"/>
    <col min="7938" max="7938" width="4" customWidth="1"/>
    <col min="7939" max="7939" width="3.5703125" customWidth="1"/>
    <col min="7940" max="7940" width="5" customWidth="1"/>
    <col min="7941" max="7941" width="4.42578125" customWidth="1"/>
    <col min="7942" max="7942" width="5.140625" customWidth="1"/>
    <col min="7943" max="7943" width="2.85546875" customWidth="1"/>
    <col min="7944" max="7944" width="23.7109375" customWidth="1"/>
    <col min="7945" max="7945" width="3" customWidth="1"/>
    <col min="7946" max="7946" width="22.7109375" customWidth="1"/>
    <col min="7947" max="7948" width="3.28515625" customWidth="1"/>
    <col min="7949" max="7949" width="2.85546875" customWidth="1"/>
    <col min="7950" max="7950" width="19.5703125" customWidth="1"/>
    <col min="7951" max="7951" width="2.7109375" customWidth="1"/>
    <col min="7952" max="7952" width="23" customWidth="1"/>
    <col min="7953" max="7953" width="3.42578125" customWidth="1"/>
    <col min="7954" max="7954" width="3.5703125" customWidth="1"/>
    <col min="8191" max="8191" width="3.7109375" customWidth="1"/>
    <col min="8192" max="8192" width="22.7109375" customWidth="1"/>
    <col min="8193" max="8193" width="3.85546875" customWidth="1"/>
    <col min="8194" max="8194" width="4" customWidth="1"/>
    <col min="8195" max="8195" width="3.5703125" customWidth="1"/>
    <col min="8196" max="8196" width="5" customWidth="1"/>
    <col min="8197" max="8197" width="4.42578125" customWidth="1"/>
    <col min="8198" max="8198" width="5.140625" customWidth="1"/>
    <col min="8199" max="8199" width="2.85546875" customWidth="1"/>
    <col min="8200" max="8200" width="23.7109375" customWidth="1"/>
    <col min="8201" max="8201" width="3" customWidth="1"/>
    <col min="8202" max="8202" width="22.7109375" customWidth="1"/>
    <col min="8203" max="8204" width="3.28515625" customWidth="1"/>
    <col min="8205" max="8205" width="2.85546875" customWidth="1"/>
    <col min="8206" max="8206" width="19.5703125" customWidth="1"/>
    <col min="8207" max="8207" width="2.7109375" customWidth="1"/>
    <col min="8208" max="8208" width="23" customWidth="1"/>
    <col min="8209" max="8209" width="3.42578125" customWidth="1"/>
    <col min="8210" max="8210" width="3.5703125" customWidth="1"/>
    <col min="8447" max="8447" width="3.7109375" customWidth="1"/>
    <col min="8448" max="8448" width="22.7109375" customWidth="1"/>
    <col min="8449" max="8449" width="3.85546875" customWidth="1"/>
    <col min="8450" max="8450" width="4" customWidth="1"/>
    <col min="8451" max="8451" width="3.5703125" customWidth="1"/>
    <col min="8452" max="8452" width="5" customWidth="1"/>
    <col min="8453" max="8453" width="4.42578125" customWidth="1"/>
    <col min="8454" max="8454" width="5.140625" customWidth="1"/>
    <col min="8455" max="8455" width="2.85546875" customWidth="1"/>
    <col min="8456" max="8456" width="23.7109375" customWidth="1"/>
    <col min="8457" max="8457" width="3" customWidth="1"/>
    <col min="8458" max="8458" width="22.7109375" customWidth="1"/>
    <col min="8459" max="8460" width="3.28515625" customWidth="1"/>
    <col min="8461" max="8461" width="2.85546875" customWidth="1"/>
    <col min="8462" max="8462" width="19.5703125" customWidth="1"/>
    <col min="8463" max="8463" width="2.7109375" customWidth="1"/>
    <col min="8464" max="8464" width="23" customWidth="1"/>
    <col min="8465" max="8465" width="3.42578125" customWidth="1"/>
    <col min="8466" max="8466" width="3.5703125" customWidth="1"/>
    <col min="8703" max="8703" width="3.7109375" customWidth="1"/>
    <col min="8704" max="8704" width="22.7109375" customWidth="1"/>
    <col min="8705" max="8705" width="3.85546875" customWidth="1"/>
    <col min="8706" max="8706" width="4" customWidth="1"/>
    <col min="8707" max="8707" width="3.5703125" customWidth="1"/>
    <col min="8708" max="8708" width="5" customWidth="1"/>
    <col min="8709" max="8709" width="4.42578125" customWidth="1"/>
    <col min="8710" max="8710" width="5.140625" customWidth="1"/>
    <col min="8711" max="8711" width="2.85546875" customWidth="1"/>
    <col min="8712" max="8712" width="23.7109375" customWidth="1"/>
    <col min="8713" max="8713" width="3" customWidth="1"/>
    <col min="8714" max="8714" width="22.7109375" customWidth="1"/>
    <col min="8715" max="8716" width="3.28515625" customWidth="1"/>
    <col min="8717" max="8717" width="2.85546875" customWidth="1"/>
    <col min="8718" max="8718" width="19.5703125" customWidth="1"/>
    <col min="8719" max="8719" width="2.7109375" customWidth="1"/>
    <col min="8720" max="8720" width="23" customWidth="1"/>
    <col min="8721" max="8721" width="3.42578125" customWidth="1"/>
    <col min="8722" max="8722" width="3.5703125" customWidth="1"/>
    <col min="8959" max="8959" width="3.7109375" customWidth="1"/>
    <col min="8960" max="8960" width="22.7109375" customWidth="1"/>
    <col min="8961" max="8961" width="3.85546875" customWidth="1"/>
    <col min="8962" max="8962" width="4" customWidth="1"/>
    <col min="8963" max="8963" width="3.5703125" customWidth="1"/>
    <col min="8964" max="8964" width="5" customWidth="1"/>
    <col min="8965" max="8965" width="4.42578125" customWidth="1"/>
    <col min="8966" max="8966" width="5.140625" customWidth="1"/>
    <col min="8967" max="8967" width="2.85546875" customWidth="1"/>
    <col min="8968" max="8968" width="23.7109375" customWidth="1"/>
    <col min="8969" max="8969" width="3" customWidth="1"/>
    <col min="8970" max="8970" width="22.7109375" customWidth="1"/>
    <col min="8971" max="8972" width="3.28515625" customWidth="1"/>
    <col min="8973" max="8973" width="2.85546875" customWidth="1"/>
    <col min="8974" max="8974" width="19.5703125" customWidth="1"/>
    <col min="8975" max="8975" width="2.7109375" customWidth="1"/>
    <col min="8976" max="8976" width="23" customWidth="1"/>
    <col min="8977" max="8977" width="3.42578125" customWidth="1"/>
    <col min="8978" max="8978" width="3.5703125" customWidth="1"/>
    <col min="9215" max="9215" width="3.7109375" customWidth="1"/>
    <col min="9216" max="9216" width="22.7109375" customWidth="1"/>
    <col min="9217" max="9217" width="3.85546875" customWidth="1"/>
    <col min="9218" max="9218" width="4" customWidth="1"/>
    <col min="9219" max="9219" width="3.5703125" customWidth="1"/>
    <col min="9220" max="9220" width="5" customWidth="1"/>
    <col min="9221" max="9221" width="4.42578125" customWidth="1"/>
    <col min="9222" max="9222" width="5.140625" customWidth="1"/>
    <col min="9223" max="9223" width="2.85546875" customWidth="1"/>
    <col min="9224" max="9224" width="23.7109375" customWidth="1"/>
    <col min="9225" max="9225" width="3" customWidth="1"/>
    <col min="9226" max="9226" width="22.7109375" customWidth="1"/>
    <col min="9227" max="9228" width="3.28515625" customWidth="1"/>
    <col min="9229" max="9229" width="2.85546875" customWidth="1"/>
    <col min="9230" max="9230" width="19.5703125" customWidth="1"/>
    <col min="9231" max="9231" width="2.7109375" customWidth="1"/>
    <col min="9232" max="9232" width="23" customWidth="1"/>
    <col min="9233" max="9233" width="3.42578125" customWidth="1"/>
    <col min="9234" max="9234" width="3.5703125" customWidth="1"/>
    <col min="9471" max="9471" width="3.7109375" customWidth="1"/>
    <col min="9472" max="9472" width="22.7109375" customWidth="1"/>
    <col min="9473" max="9473" width="3.85546875" customWidth="1"/>
    <col min="9474" max="9474" width="4" customWidth="1"/>
    <col min="9475" max="9475" width="3.5703125" customWidth="1"/>
    <col min="9476" max="9476" width="5" customWidth="1"/>
    <col min="9477" max="9477" width="4.42578125" customWidth="1"/>
    <col min="9478" max="9478" width="5.140625" customWidth="1"/>
    <col min="9479" max="9479" width="2.85546875" customWidth="1"/>
    <col min="9480" max="9480" width="23.7109375" customWidth="1"/>
    <col min="9481" max="9481" width="3" customWidth="1"/>
    <col min="9482" max="9482" width="22.7109375" customWidth="1"/>
    <col min="9483" max="9484" width="3.28515625" customWidth="1"/>
    <col min="9485" max="9485" width="2.85546875" customWidth="1"/>
    <col min="9486" max="9486" width="19.5703125" customWidth="1"/>
    <col min="9487" max="9487" width="2.7109375" customWidth="1"/>
    <col min="9488" max="9488" width="23" customWidth="1"/>
    <col min="9489" max="9489" width="3.42578125" customWidth="1"/>
    <col min="9490" max="9490" width="3.5703125" customWidth="1"/>
    <col min="9727" max="9727" width="3.7109375" customWidth="1"/>
    <col min="9728" max="9728" width="22.7109375" customWidth="1"/>
    <col min="9729" max="9729" width="3.85546875" customWidth="1"/>
    <col min="9730" max="9730" width="4" customWidth="1"/>
    <col min="9731" max="9731" width="3.5703125" customWidth="1"/>
    <col min="9732" max="9732" width="5" customWidth="1"/>
    <col min="9733" max="9733" width="4.42578125" customWidth="1"/>
    <col min="9734" max="9734" width="5.140625" customWidth="1"/>
    <col min="9735" max="9735" width="2.85546875" customWidth="1"/>
    <col min="9736" max="9736" width="23.7109375" customWidth="1"/>
    <col min="9737" max="9737" width="3" customWidth="1"/>
    <col min="9738" max="9738" width="22.7109375" customWidth="1"/>
    <col min="9739" max="9740" width="3.28515625" customWidth="1"/>
    <col min="9741" max="9741" width="2.85546875" customWidth="1"/>
    <col min="9742" max="9742" width="19.5703125" customWidth="1"/>
    <col min="9743" max="9743" width="2.7109375" customWidth="1"/>
    <col min="9744" max="9744" width="23" customWidth="1"/>
    <col min="9745" max="9745" width="3.42578125" customWidth="1"/>
    <col min="9746" max="9746" width="3.5703125" customWidth="1"/>
    <col min="9983" max="9983" width="3.7109375" customWidth="1"/>
    <col min="9984" max="9984" width="22.7109375" customWidth="1"/>
    <col min="9985" max="9985" width="3.85546875" customWidth="1"/>
    <col min="9986" max="9986" width="4" customWidth="1"/>
    <col min="9987" max="9987" width="3.5703125" customWidth="1"/>
    <col min="9988" max="9988" width="5" customWidth="1"/>
    <col min="9989" max="9989" width="4.42578125" customWidth="1"/>
    <col min="9990" max="9990" width="5.140625" customWidth="1"/>
    <col min="9991" max="9991" width="2.85546875" customWidth="1"/>
    <col min="9992" max="9992" width="23.7109375" customWidth="1"/>
    <col min="9993" max="9993" width="3" customWidth="1"/>
    <col min="9994" max="9994" width="22.7109375" customWidth="1"/>
    <col min="9995" max="9996" width="3.28515625" customWidth="1"/>
    <col min="9997" max="9997" width="2.85546875" customWidth="1"/>
    <col min="9998" max="9998" width="19.5703125" customWidth="1"/>
    <col min="9999" max="9999" width="2.7109375" customWidth="1"/>
    <col min="10000" max="10000" width="23" customWidth="1"/>
    <col min="10001" max="10001" width="3.42578125" customWidth="1"/>
    <col min="10002" max="10002" width="3.5703125" customWidth="1"/>
    <col min="10239" max="10239" width="3.7109375" customWidth="1"/>
    <col min="10240" max="10240" width="22.7109375" customWidth="1"/>
    <col min="10241" max="10241" width="3.85546875" customWidth="1"/>
    <col min="10242" max="10242" width="4" customWidth="1"/>
    <col min="10243" max="10243" width="3.5703125" customWidth="1"/>
    <col min="10244" max="10244" width="5" customWidth="1"/>
    <col min="10245" max="10245" width="4.42578125" customWidth="1"/>
    <col min="10246" max="10246" width="5.140625" customWidth="1"/>
    <col min="10247" max="10247" width="2.85546875" customWidth="1"/>
    <col min="10248" max="10248" width="23.7109375" customWidth="1"/>
    <col min="10249" max="10249" width="3" customWidth="1"/>
    <col min="10250" max="10250" width="22.7109375" customWidth="1"/>
    <col min="10251" max="10252" width="3.28515625" customWidth="1"/>
    <col min="10253" max="10253" width="2.85546875" customWidth="1"/>
    <col min="10254" max="10254" width="19.5703125" customWidth="1"/>
    <col min="10255" max="10255" width="2.7109375" customWidth="1"/>
    <col min="10256" max="10256" width="23" customWidth="1"/>
    <col min="10257" max="10257" width="3.42578125" customWidth="1"/>
    <col min="10258" max="10258" width="3.5703125" customWidth="1"/>
    <col min="10495" max="10495" width="3.7109375" customWidth="1"/>
    <col min="10496" max="10496" width="22.7109375" customWidth="1"/>
    <col min="10497" max="10497" width="3.85546875" customWidth="1"/>
    <col min="10498" max="10498" width="4" customWidth="1"/>
    <col min="10499" max="10499" width="3.5703125" customWidth="1"/>
    <col min="10500" max="10500" width="5" customWidth="1"/>
    <col min="10501" max="10501" width="4.42578125" customWidth="1"/>
    <col min="10502" max="10502" width="5.140625" customWidth="1"/>
    <col min="10503" max="10503" width="2.85546875" customWidth="1"/>
    <col min="10504" max="10504" width="23.7109375" customWidth="1"/>
    <col min="10505" max="10505" width="3" customWidth="1"/>
    <col min="10506" max="10506" width="22.7109375" customWidth="1"/>
    <col min="10507" max="10508" width="3.28515625" customWidth="1"/>
    <col min="10509" max="10509" width="2.85546875" customWidth="1"/>
    <col min="10510" max="10510" width="19.5703125" customWidth="1"/>
    <col min="10511" max="10511" width="2.7109375" customWidth="1"/>
    <col min="10512" max="10512" width="23" customWidth="1"/>
    <col min="10513" max="10513" width="3.42578125" customWidth="1"/>
    <col min="10514" max="10514" width="3.5703125" customWidth="1"/>
    <col min="10751" max="10751" width="3.7109375" customWidth="1"/>
    <col min="10752" max="10752" width="22.7109375" customWidth="1"/>
    <col min="10753" max="10753" width="3.85546875" customWidth="1"/>
    <col min="10754" max="10754" width="4" customWidth="1"/>
    <col min="10755" max="10755" width="3.5703125" customWidth="1"/>
    <col min="10756" max="10756" width="5" customWidth="1"/>
    <col min="10757" max="10757" width="4.42578125" customWidth="1"/>
    <col min="10758" max="10758" width="5.140625" customWidth="1"/>
    <col min="10759" max="10759" width="2.85546875" customWidth="1"/>
    <col min="10760" max="10760" width="23.7109375" customWidth="1"/>
    <col min="10761" max="10761" width="3" customWidth="1"/>
    <col min="10762" max="10762" width="22.7109375" customWidth="1"/>
    <col min="10763" max="10764" width="3.28515625" customWidth="1"/>
    <col min="10765" max="10765" width="2.85546875" customWidth="1"/>
    <col min="10766" max="10766" width="19.5703125" customWidth="1"/>
    <col min="10767" max="10767" width="2.7109375" customWidth="1"/>
    <col min="10768" max="10768" width="23" customWidth="1"/>
    <col min="10769" max="10769" width="3.42578125" customWidth="1"/>
    <col min="10770" max="10770" width="3.5703125" customWidth="1"/>
    <col min="11007" max="11007" width="3.7109375" customWidth="1"/>
    <col min="11008" max="11008" width="22.7109375" customWidth="1"/>
    <col min="11009" max="11009" width="3.85546875" customWidth="1"/>
    <col min="11010" max="11010" width="4" customWidth="1"/>
    <col min="11011" max="11011" width="3.5703125" customWidth="1"/>
    <col min="11012" max="11012" width="5" customWidth="1"/>
    <col min="11013" max="11013" width="4.42578125" customWidth="1"/>
    <col min="11014" max="11014" width="5.140625" customWidth="1"/>
    <col min="11015" max="11015" width="2.85546875" customWidth="1"/>
    <col min="11016" max="11016" width="23.7109375" customWidth="1"/>
    <col min="11017" max="11017" width="3" customWidth="1"/>
    <col min="11018" max="11018" width="22.7109375" customWidth="1"/>
    <col min="11019" max="11020" width="3.28515625" customWidth="1"/>
    <col min="11021" max="11021" width="2.85546875" customWidth="1"/>
    <col min="11022" max="11022" width="19.5703125" customWidth="1"/>
    <col min="11023" max="11023" width="2.7109375" customWidth="1"/>
    <col min="11024" max="11024" width="23" customWidth="1"/>
    <col min="11025" max="11025" width="3.42578125" customWidth="1"/>
    <col min="11026" max="11026" width="3.5703125" customWidth="1"/>
    <col min="11263" max="11263" width="3.7109375" customWidth="1"/>
    <col min="11264" max="11264" width="22.7109375" customWidth="1"/>
    <col min="11265" max="11265" width="3.85546875" customWidth="1"/>
    <col min="11266" max="11266" width="4" customWidth="1"/>
    <col min="11267" max="11267" width="3.5703125" customWidth="1"/>
    <col min="11268" max="11268" width="5" customWidth="1"/>
    <col min="11269" max="11269" width="4.42578125" customWidth="1"/>
    <col min="11270" max="11270" width="5.140625" customWidth="1"/>
    <col min="11271" max="11271" width="2.85546875" customWidth="1"/>
    <col min="11272" max="11272" width="23.7109375" customWidth="1"/>
    <col min="11273" max="11273" width="3" customWidth="1"/>
    <col min="11274" max="11274" width="22.7109375" customWidth="1"/>
    <col min="11275" max="11276" width="3.28515625" customWidth="1"/>
    <col min="11277" max="11277" width="2.85546875" customWidth="1"/>
    <col min="11278" max="11278" width="19.5703125" customWidth="1"/>
    <col min="11279" max="11279" width="2.7109375" customWidth="1"/>
    <col min="11280" max="11280" width="23" customWidth="1"/>
    <col min="11281" max="11281" width="3.42578125" customWidth="1"/>
    <col min="11282" max="11282" width="3.5703125" customWidth="1"/>
    <col min="11519" max="11519" width="3.7109375" customWidth="1"/>
    <col min="11520" max="11520" width="22.7109375" customWidth="1"/>
    <col min="11521" max="11521" width="3.85546875" customWidth="1"/>
    <col min="11522" max="11522" width="4" customWidth="1"/>
    <col min="11523" max="11523" width="3.5703125" customWidth="1"/>
    <col min="11524" max="11524" width="5" customWidth="1"/>
    <col min="11525" max="11525" width="4.42578125" customWidth="1"/>
    <col min="11526" max="11526" width="5.140625" customWidth="1"/>
    <col min="11527" max="11527" width="2.85546875" customWidth="1"/>
    <col min="11528" max="11528" width="23.7109375" customWidth="1"/>
    <col min="11529" max="11529" width="3" customWidth="1"/>
    <col min="11530" max="11530" width="22.7109375" customWidth="1"/>
    <col min="11531" max="11532" width="3.28515625" customWidth="1"/>
    <col min="11533" max="11533" width="2.85546875" customWidth="1"/>
    <col min="11534" max="11534" width="19.5703125" customWidth="1"/>
    <col min="11535" max="11535" width="2.7109375" customWidth="1"/>
    <col min="11536" max="11536" width="23" customWidth="1"/>
    <col min="11537" max="11537" width="3.42578125" customWidth="1"/>
    <col min="11538" max="11538" width="3.5703125" customWidth="1"/>
    <col min="11775" max="11775" width="3.7109375" customWidth="1"/>
    <col min="11776" max="11776" width="22.7109375" customWidth="1"/>
    <col min="11777" max="11777" width="3.85546875" customWidth="1"/>
    <col min="11778" max="11778" width="4" customWidth="1"/>
    <col min="11779" max="11779" width="3.5703125" customWidth="1"/>
    <col min="11780" max="11780" width="5" customWidth="1"/>
    <col min="11781" max="11781" width="4.42578125" customWidth="1"/>
    <col min="11782" max="11782" width="5.140625" customWidth="1"/>
    <col min="11783" max="11783" width="2.85546875" customWidth="1"/>
    <col min="11784" max="11784" width="23.7109375" customWidth="1"/>
    <col min="11785" max="11785" width="3" customWidth="1"/>
    <col min="11786" max="11786" width="22.7109375" customWidth="1"/>
    <col min="11787" max="11788" width="3.28515625" customWidth="1"/>
    <col min="11789" max="11789" width="2.85546875" customWidth="1"/>
    <col min="11790" max="11790" width="19.5703125" customWidth="1"/>
    <col min="11791" max="11791" width="2.7109375" customWidth="1"/>
    <col min="11792" max="11792" width="23" customWidth="1"/>
    <col min="11793" max="11793" width="3.42578125" customWidth="1"/>
    <col min="11794" max="11794" width="3.5703125" customWidth="1"/>
    <col min="12031" max="12031" width="3.7109375" customWidth="1"/>
    <col min="12032" max="12032" width="22.7109375" customWidth="1"/>
    <col min="12033" max="12033" width="3.85546875" customWidth="1"/>
    <col min="12034" max="12034" width="4" customWidth="1"/>
    <col min="12035" max="12035" width="3.5703125" customWidth="1"/>
    <col min="12036" max="12036" width="5" customWidth="1"/>
    <col min="12037" max="12037" width="4.42578125" customWidth="1"/>
    <col min="12038" max="12038" width="5.140625" customWidth="1"/>
    <col min="12039" max="12039" width="2.85546875" customWidth="1"/>
    <col min="12040" max="12040" width="23.7109375" customWidth="1"/>
    <col min="12041" max="12041" width="3" customWidth="1"/>
    <col min="12042" max="12042" width="22.7109375" customWidth="1"/>
    <col min="12043" max="12044" width="3.28515625" customWidth="1"/>
    <col min="12045" max="12045" width="2.85546875" customWidth="1"/>
    <col min="12046" max="12046" width="19.5703125" customWidth="1"/>
    <col min="12047" max="12047" width="2.7109375" customWidth="1"/>
    <col min="12048" max="12048" width="23" customWidth="1"/>
    <col min="12049" max="12049" width="3.42578125" customWidth="1"/>
    <col min="12050" max="12050" width="3.5703125" customWidth="1"/>
    <col min="12287" max="12287" width="3.7109375" customWidth="1"/>
    <col min="12288" max="12288" width="22.7109375" customWidth="1"/>
    <col min="12289" max="12289" width="3.85546875" customWidth="1"/>
    <col min="12290" max="12290" width="4" customWidth="1"/>
    <col min="12291" max="12291" width="3.5703125" customWidth="1"/>
    <col min="12292" max="12292" width="5" customWidth="1"/>
    <col min="12293" max="12293" width="4.42578125" customWidth="1"/>
    <col min="12294" max="12294" width="5.140625" customWidth="1"/>
    <col min="12295" max="12295" width="2.85546875" customWidth="1"/>
    <col min="12296" max="12296" width="23.7109375" customWidth="1"/>
    <col min="12297" max="12297" width="3" customWidth="1"/>
    <col min="12298" max="12298" width="22.7109375" customWidth="1"/>
    <col min="12299" max="12300" width="3.28515625" customWidth="1"/>
    <col min="12301" max="12301" width="2.85546875" customWidth="1"/>
    <col min="12302" max="12302" width="19.5703125" customWidth="1"/>
    <col min="12303" max="12303" width="2.7109375" customWidth="1"/>
    <col min="12304" max="12304" width="23" customWidth="1"/>
    <col min="12305" max="12305" width="3.42578125" customWidth="1"/>
    <col min="12306" max="12306" width="3.5703125" customWidth="1"/>
    <col min="12543" max="12543" width="3.7109375" customWidth="1"/>
    <col min="12544" max="12544" width="22.7109375" customWidth="1"/>
    <col min="12545" max="12545" width="3.85546875" customWidth="1"/>
    <col min="12546" max="12546" width="4" customWidth="1"/>
    <col min="12547" max="12547" width="3.5703125" customWidth="1"/>
    <col min="12548" max="12548" width="5" customWidth="1"/>
    <col min="12549" max="12549" width="4.42578125" customWidth="1"/>
    <col min="12550" max="12550" width="5.140625" customWidth="1"/>
    <col min="12551" max="12551" width="2.85546875" customWidth="1"/>
    <col min="12552" max="12552" width="23.7109375" customWidth="1"/>
    <col min="12553" max="12553" width="3" customWidth="1"/>
    <col min="12554" max="12554" width="22.7109375" customWidth="1"/>
    <col min="12555" max="12556" width="3.28515625" customWidth="1"/>
    <col min="12557" max="12557" width="2.85546875" customWidth="1"/>
    <col min="12558" max="12558" width="19.5703125" customWidth="1"/>
    <col min="12559" max="12559" width="2.7109375" customWidth="1"/>
    <col min="12560" max="12560" width="23" customWidth="1"/>
    <col min="12561" max="12561" width="3.42578125" customWidth="1"/>
    <col min="12562" max="12562" width="3.5703125" customWidth="1"/>
    <col min="12799" max="12799" width="3.7109375" customWidth="1"/>
    <col min="12800" max="12800" width="22.7109375" customWidth="1"/>
    <col min="12801" max="12801" width="3.85546875" customWidth="1"/>
    <col min="12802" max="12802" width="4" customWidth="1"/>
    <col min="12803" max="12803" width="3.5703125" customWidth="1"/>
    <col min="12804" max="12804" width="5" customWidth="1"/>
    <col min="12805" max="12805" width="4.42578125" customWidth="1"/>
    <col min="12806" max="12806" width="5.140625" customWidth="1"/>
    <col min="12807" max="12807" width="2.85546875" customWidth="1"/>
    <col min="12808" max="12808" width="23.7109375" customWidth="1"/>
    <col min="12809" max="12809" width="3" customWidth="1"/>
    <col min="12810" max="12810" width="22.7109375" customWidth="1"/>
    <col min="12811" max="12812" width="3.28515625" customWidth="1"/>
    <col min="12813" max="12813" width="2.85546875" customWidth="1"/>
    <col min="12814" max="12814" width="19.5703125" customWidth="1"/>
    <col min="12815" max="12815" width="2.7109375" customWidth="1"/>
    <col min="12816" max="12816" width="23" customWidth="1"/>
    <col min="12817" max="12817" width="3.42578125" customWidth="1"/>
    <col min="12818" max="12818" width="3.5703125" customWidth="1"/>
    <col min="13055" max="13055" width="3.7109375" customWidth="1"/>
    <col min="13056" max="13056" width="22.7109375" customWidth="1"/>
    <col min="13057" max="13057" width="3.85546875" customWidth="1"/>
    <col min="13058" max="13058" width="4" customWidth="1"/>
    <col min="13059" max="13059" width="3.5703125" customWidth="1"/>
    <col min="13060" max="13060" width="5" customWidth="1"/>
    <col min="13061" max="13061" width="4.42578125" customWidth="1"/>
    <col min="13062" max="13062" width="5.140625" customWidth="1"/>
    <col min="13063" max="13063" width="2.85546875" customWidth="1"/>
    <col min="13064" max="13064" width="23.7109375" customWidth="1"/>
    <col min="13065" max="13065" width="3" customWidth="1"/>
    <col min="13066" max="13066" width="22.7109375" customWidth="1"/>
    <col min="13067" max="13068" width="3.28515625" customWidth="1"/>
    <col min="13069" max="13069" width="2.85546875" customWidth="1"/>
    <col min="13070" max="13070" width="19.5703125" customWidth="1"/>
    <col min="13071" max="13071" width="2.7109375" customWidth="1"/>
    <col min="13072" max="13072" width="23" customWidth="1"/>
    <col min="13073" max="13073" width="3.42578125" customWidth="1"/>
    <col min="13074" max="13074" width="3.5703125" customWidth="1"/>
    <col min="13311" max="13311" width="3.7109375" customWidth="1"/>
    <col min="13312" max="13312" width="22.7109375" customWidth="1"/>
    <col min="13313" max="13313" width="3.85546875" customWidth="1"/>
    <col min="13314" max="13314" width="4" customWidth="1"/>
    <col min="13315" max="13315" width="3.5703125" customWidth="1"/>
    <col min="13316" max="13316" width="5" customWidth="1"/>
    <col min="13317" max="13317" width="4.42578125" customWidth="1"/>
    <col min="13318" max="13318" width="5.140625" customWidth="1"/>
    <col min="13319" max="13319" width="2.85546875" customWidth="1"/>
    <col min="13320" max="13320" width="23.7109375" customWidth="1"/>
    <col min="13321" max="13321" width="3" customWidth="1"/>
    <col min="13322" max="13322" width="22.7109375" customWidth="1"/>
    <col min="13323" max="13324" width="3.28515625" customWidth="1"/>
    <col min="13325" max="13325" width="2.85546875" customWidth="1"/>
    <col min="13326" max="13326" width="19.5703125" customWidth="1"/>
    <col min="13327" max="13327" width="2.7109375" customWidth="1"/>
    <col min="13328" max="13328" width="23" customWidth="1"/>
    <col min="13329" max="13329" width="3.42578125" customWidth="1"/>
    <col min="13330" max="13330" width="3.5703125" customWidth="1"/>
    <col min="13567" max="13567" width="3.7109375" customWidth="1"/>
    <col min="13568" max="13568" width="22.7109375" customWidth="1"/>
    <col min="13569" max="13569" width="3.85546875" customWidth="1"/>
    <col min="13570" max="13570" width="4" customWidth="1"/>
    <col min="13571" max="13571" width="3.5703125" customWidth="1"/>
    <col min="13572" max="13572" width="5" customWidth="1"/>
    <col min="13573" max="13573" width="4.42578125" customWidth="1"/>
    <col min="13574" max="13574" width="5.140625" customWidth="1"/>
    <col min="13575" max="13575" width="2.85546875" customWidth="1"/>
    <col min="13576" max="13576" width="23.7109375" customWidth="1"/>
    <col min="13577" max="13577" width="3" customWidth="1"/>
    <col min="13578" max="13578" width="22.7109375" customWidth="1"/>
    <col min="13579" max="13580" width="3.28515625" customWidth="1"/>
    <col min="13581" max="13581" width="2.85546875" customWidth="1"/>
    <col min="13582" max="13582" width="19.5703125" customWidth="1"/>
    <col min="13583" max="13583" width="2.7109375" customWidth="1"/>
    <col min="13584" max="13584" width="23" customWidth="1"/>
    <col min="13585" max="13585" width="3.42578125" customWidth="1"/>
    <col min="13586" max="13586" width="3.5703125" customWidth="1"/>
    <col min="13823" max="13823" width="3.7109375" customWidth="1"/>
    <col min="13824" max="13824" width="22.7109375" customWidth="1"/>
    <col min="13825" max="13825" width="3.85546875" customWidth="1"/>
    <col min="13826" max="13826" width="4" customWidth="1"/>
    <col min="13827" max="13827" width="3.5703125" customWidth="1"/>
    <col min="13828" max="13828" width="5" customWidth="1"/>
    <col min="13829" max="13829" width="4.42578125" customWidth="1"/>
    <col min="13830" max="13830" width="5.140625" customWidth="1"/>
    <col min="13831" max="13831" width="2.85546875" customWidth="1"/>
    <col min="13832" max="13832" width="23.7109375" customWidth="1"/>
    <col min="13833" max="13833" width="3" customWidth="1"/>
    <col min="13834" max="13834" width="22.7109375" customWidth="1"/>
    <col min="13835" max="13836" width="3.28515625" customWidth="1"/>
    <col min="13837" max="13837" width="2.85546875" customWidth="1"/>
    <col min="13838" max="13838" width="19.5703125" customWidth="1"/>
    <col min="13839" max="13839" width="2.7109375" customWidth="1"/>
    <col min="13840" max="13840" width="23" customWidth="1"/>
    <col min="13841" max="13841" width="3.42578125" customWidth="1"/>
    <col min="13842" max="13842" width="3.5703125" customWidth="1"/>
    <col min="14079" max="14079" width="3.7109375" customWidth="1"/>
    <col min="14080" max="14080" width="22.7109375" customWidth="1"/>
    <col min="14081" max="14081" width="3.85546875" customWidth="1"/>
    <col min="14082" max="14082" width="4" customWidth="1"/>
    <col min="14083" max="14083" width="3.5703125" customWidth="1"/>
    <col min="14084" max="14084" width="5" customWidth="1"/>
    <col min="14085" max="14085" width="4.42578125" customWidth="1"/>
    <col min="14086" max="14086" width="5.140625" customWidth="1"/>
    <col min="14087" max="14087" width="2.85546875" customWidth="1"/>
    <col min="14088" max="14088" width="23.7109375" customWidth="1"/>
    <col min="14089" max="14089" width="3" customWidth="1"/>
    <col min="14090" max="14090" width="22.7109375" customWidth="1"/>
    <col min="14091" max="14092" width="3.28515625" customWidth="1"/>
    <col min="14093" max="14093" width="2.85546875" customWidth="1"/>
    <col min="14094" max="14094" width="19.5703125" customWidth="1"/>
    <col min="14095" max="14095" width="2.7109375" customWidth="1"/>
    <col min="14096" max="14096" width="23" customWidth="1"/>
    <col min="14097" max="14097" width="3.42578125" customWidth="1"/>
    <col min="14098" max="14098" width="3.5703125" customWidth="1"/>
    <col min="14335" max="14335" width="3.7109375" customWidth="1"/>
    <col min="14336" max="14336" width="22.7109375" customWidth="1"/>
    <col min="14337" max="14337" width="3.85546875" customWidth="1"/>
    <col min="14338" max="14338" width="4" customWidth="1"/>
    <col min="14339" max="14339" width="3.5703125" customWidth="1"/>
    <col min="14340" max="14340" width="5" customWidth="1"/>
    <col min="14341" max="14341" width="4.42578125" customWidth="1"/>
    <col min="14342" max="14342" width="5.140625" customWidth="1"/>
    <col min="14343" max="14343" width="2.85546875" customWidth="1"/>
    <col min="14344" max="14344" width="23.7109375" customWidth="1"/>
    <col min="14345" max="14345" width="3" customWidth="1"/>
    <col min="14346" max="14346" width="22.7109375" customWidth="1"/>
    <col min="14347" max="14348" width="3.28515625" customWidth="1"/>
    <col min="14349" max="14349" width="2.85546875" customWidth="1"/>
    <col min="14350" max="14350" width="19.5703125" customWidth="1"/>
    <col min="14351" max="14351" width="2.7109375" customWidth="1"/>
    <col min="14352" max="14352" width="23" customWidth="1"/>
    <col min="14353" max="14353" width="3.42578125" customWidth="1"/>
    <col min="14354" max="14354" width="3.5703125" customWidth="1"/>
    <col min="14591" max="14591" width="3.7109375" customWidth="1"/>
    <col min="14592" max="14592" width="22.7109375" customWidth="1"/>
    <col min="14593" max="14593" width="3.85546875" customWidth="1"/>
    <col min="14594" max="14594" width="4" customWidth="1"/>
    <col min="14595" max="14595" width="3.5703125" customWidth="1"/>
    <col min="14596" max="14596" width="5" customWidth="1"/>
    <col min="14597" max="14597" width="4.42578125" customWidth="1"/>
    <col min="14598" max="14598" width="5.140625" customWidth="1"/>
    <col min="14599" max="14599" width="2.85546875" customWidth="1"/>
    <col min="14600" max="14600" width="23.7109375" customWidth="1"/>
    <col min="14601" max="14601" width="3" customWidth="1"/>
    <col min="14602" max="14602" width="22.7109375" customWidth="1"/>
    <col min="14603" max="14604" width="3.28515625" customWidth="1"/>
    <col min="14605" max="14605" width="2.85546875" customWidth="1"/>
    <col min="14606" max="14606" width="19.5703125" customWidth="1"/>
    <col min="14607" max="14607" width="2.7109375" customWidth="1"/>
    <col min="14608" max="14608" width="23" customWidth="1"/>
    <col min="14609" max="14609" width="3.42578125" customWidth="1"/>
    <col min="14610" max="14610" width="3.5703125" customWidth="1"/>
    <col min="14847" max="14847" width="3.7109375" customWidth="1"/>
    <col min="14848" max="14848" width="22.7109375" customWidth="1"/>
    <col min="14849" max="14849" width="3.85546875" customWidth="1"/>
    <col min="14850" max="14850" width="4" customWidth="1"/>
    <col min="14851" max="14851" width="3.5703125" customWidth="1"/>
    <col min="14852" max="14852" width="5" customWidth="1"/>
    <col min="14853" max="14853" width="4.42578125" customWidth="1"/>
    <col min="14854" max="14854" width="5.140625" customWidth="1"/>
    <col min="14855" max="14855" width="2.85546875" customWidth="1"/>
    <col min="14856" max="14856" width="23.7109375" customWidth="1"/>
    <col min="14857" max="14857" width="3" customWidth="1"/>
    <col min="14858" max="14858" width="22.7109375" customWidth="1"/>
    <col min="14859" max="14860" width="3.28515625" customWidth="1"/>
    <col min="14861" max="14861" width="2.85546875" customWidth="1"/>
    <col min="14862" max="14862" width="19.5703125" customWidth="1"/>
    <col min="14863" max="14863" width="2.7109375" customWidth="1"/>
    <col min="14864" max="14864" width="23" customWidth="1"/>
    <col min="14865" max="14865" width="3.42578125" customWidth="1"/>
    <col min="14866" max="14866" width="3.5703125" customWidth="1"/>
    <col min="15103" max="15103" width="3.7109375" customWidth="1"/>
    <col min="15104" max="15104" width="22.7109375" customWidth="1"/>
    <col min="15105" max="15105" width="3.85546875" customWidth="1"/>
    <col min="15106" max="15106" width="4" customWidth="1"/>
    <col min="15107" max="15107" width="3.5703125" customWidth="1"/>
    <col min="15108" max="15108" width="5" customWidth="1"/>
    <col min="15109" max="15109" width="4.42578125" customWidth="1"/>
    <col min="15110" max="15110" width="5.140625" customWidth="1"/>
    <col min="15111" max="15111" width="2.85546875" customWidth="1"/>
    <col min="15112" max="15112" width="23.7109375" customWidth="1"/>
    <col min="15113" max="15113" width="3" customWidth="1"/>
    <col min="15114" max="15114" width="22.7109375" customWidth="1"/>
    <col min="15115" max="15116" width="3.28515625" customWidth="1"/>
    <col min="15117" max="15117" width="2.85546875" customWidth="1"/>
    <col min="15118" max="15118" width="19.5703125" customWidth="1"/>
    <col min="15119" max="15119" width="2.7109375" customWidth="1"/>
    <col min="15120" max="15120" width="23" customWidth="1"/>
    <col min="15121" max="15121" width="3.42578125" customWidth="1"/>
    <col min="15122" max="15122" width="3.5703125" customWidth="1"/>
    <col min="15359" max="15359" width="3.7109375" customWidth="1"/>
    <col min="15360" max="15360" width="22.7109375" customWidth="1"/>
    <col min="15361" max="15361" width="3.85546875" customWidth="1"/>
    <col min="15362" max="15362" width="4" customWidth="1"/>
    <col min="15363" max="15363" width="3.5703125" customWidth="1"/>
    <col min="15364" max="15364" width="5" customWidth="1"/>
    <col min="15365" max="15365" width="4.42578125" customWidth="1"/>
    <col min="15366" max="15366" width="5.140625" customWidth="1"/>
    <col min="15367" max="15367" width="2.85546875" customWidth="1"/>
    <col min="15368" max="15368" width="23.7109375" customWidth="1"/>
    <col min="15369" max="15369" width="3" customWidth="1"/>
    <col min="15370" max="15370" width="22.7109375" customWidth="1"/>
    <col min="15371" max="15372" width="3.28515625" customWidth="1"/>
    <col min="15373" max="15373" width="2.85546875" customWidth="1"/>
    <col min="15374" max="15374" width="19.5703125" customWidth="1"/>
    <col min="15375" max="15375" width="2.7109375" customWidth="1"/>
    <col min="15376" max="15376" width="23" customWidth="1"/>
    <col min="15377" max="15377" width="3.42578125" customWidth="1"/>
    <col min="15378" max="15378" width="3.5703125" customWidth="1"/>
    <col min="15615" max="15615" width="3.7109375" customWidth="1"/>
    <col min="15616" max="15616" width="22.7109375" customWidth="1"/>
    <col min="15617" max="15617" width="3.85546875" customWidth="1"/>
    <col min="15618" max="15618" width="4" customWidth="1"/>
    <col min="15619" max="15619" width="3.5703125" customWidth="1"/>
    <col min="15620" max="15620" width="5" customWidth="1"/>
    <col min="15621" max="15621" width="4.42578125" customWidth="1"/>
    <col min="15622" max="15622" width="5.140625" customWidth="1"/>
    <col min="15623" max="15623" width="2.85546875" customWidth="1"/>
    <col min="15624" max="15624" width="23.7109375" customWidth="1"/>
    <col min="15625" max="15625" width="3" customWidth="1"/>
    <col min="15626" max="15626" width="22.7109375" customWidth="1"/>
    <col min="15627" max="15628" width="3.28515625" customWidth="1"/>
    <col min="15629" max="15629" width="2.85546875" customWidth="1"/>
    <col min="15630" max="15630" width="19.5703125" customWidth="1"/>
    <col min="15631" max="15631" width="2.7109375" customWidth="1"/>
    <col min="15632" max="15632" width="23" customWidth="1"/>
    <col min="15633" max="15633" width="3.42578125" customWidth="1"/>
    <col min="15634" max="15634" width="3.5703125" customWidth="1"/>
    <col min="15871" max="15871" width="3.7109375" customWidth="1"/>
    <col min="15872" max="15872" width="22.7109375" customWidth="1"/>
    <col min="15873" max="15873" width="3.85546875" customWidth="1"/>
    <col min="15874" max="15874" width="4" customWidth="1"/>
    <col min="15875" max="15875" width="3.5703125" customWidth="1"/>
    <col min="15876" max="15876" width="5" customWidth="1"/>
    <col min="15877" max="15877" width="4.42578125" customWidth="1"/>
    <col min="15878" max="15878" width="5.140625" customWidth="1"/>
    <col min="15879" max="15879" width="2.85546875" customWidth="1"/>
    <col min="15880" max="15880" width="23.7109375" customWidth="1"/>
    <col min="15881" max="15881" width="3" customWidth="1"/>
    <col min="15882" max="15882" width="22.7109375" customWidth="1"/>
    <col min="15883" max="15884" width="3.28515625" customWidth="1"/>
    <col min="15885" max="15885" width="2.85546875" customWidth="1"/>
    <col min="15886" max="15886" width="19.5703125" customWidth="1"/>
    <col min="15887" max="15887" width="2.7109375" customWidth="1"/>
    <col min="15888" max="15888" width="23" customWidth="1"/>
    <col min="15889" max="15889" width="3.42578125" customWidth="1"/>
    <col min="15890" max="15890" width="3.5703125" customWidth="1"/>
    <col min="16127" max="16127" width="3.7109375" customWidth="1"/>
    <col min="16128" max="16128" width="22.7109375" customWidth="1"/>
    <col min="16129" max="16129" width="3.85546875" customWidth="1"/>
    <col min="16130" max="16130" width="4" customWidth="1"/>
    <col min="16131" max="16131" width="3.5703125" customWidth="1"/>
    <col min="16132" max="16132" width="5" customWidth="1"/>
    <col min="16133" max="16133" width="4.42578125" customWidth="1"/>
    <col min="16134" max="16134" width="5.140625" customWidth="1"/>
    <col min="16135" max="16135" width="2.85546875" customWidth="1"/>
    <col min="16136" max="16136" width="23.7109375" customWidth="1"/>
    <col min="16137" max="16137" width="3" customWidth="1"/>
    <col min="16138" max="16138" width="22.7109375" customWidth="1"/>
    <col min="16139" max="16140" width="3.28515625" customWidth="1"/>
    <col min="16141" max="16141" width="2.85546875" customWidth="1"/>
    <col min="16142" max="16142" width="19.5703125" customWidth="1"/>
    <col min="16143" max="16143" width="2.7109375" customWidth="1"/>
    <col min="16144" max="16144" width="23" customWidth="1"/>
    <col min="16145" max="16145" width="3.42578125" customWidth="1"/>
    <col min="16146" max="16146" width="3.5703125" customWidth="1"/>
  </cols>
  <sheetData>
    <row r="1" spans="1:16" ht="16.5" customHeight="1"/>
    <row r="3" spans="1:16" ht="21" customHeight="1"/>
    <row r="7" spans="1:16" ht="30" customHeight="1">
      <c r="B7" s="1" t="s">
        <v>32</v>
      </c>
      <c r="C7" s="2"/>
      <c r="D7" s="2"/>
      <c r="E7" s="2"/>
      <c r="F7" s="2"/>
      <c r="G7" s="2"/>
      <c r="H7" s="2"/>
      <c r="I7" s="2"/>
      <c r="J7" s="2"/>
      <c r="K7" s="1"/>
    </row>
    <row r="8" spans="1:16">
      <c r="N8" s="3"/>
      <c r="O8" s="3"/>
      <c r="P8" s="3"/>
    </row>
    <row r="9" spans="1:16" s="3" customFormat="1" ht="15" customHeight="1">
      <c r="B9" s="5" t="s">
        <v>21</v>
      </c>
      <c r="C9" s="6"/>
      <c r="D9" s="6"/>
      <c r="E9" s="6"/>
      <c r="F9" s="6"/>
      <c r="G9" s="6"/>
      <c r="H9" s="6"/>
      <c r="I9" s="6"/>
      <c r="J9" s="6"/>
      <c r="K9" s="6"/>
      <c r="L9" s="7"/>
      <c r="M9" s="7"/>
    </row>
    <row r="10" spans="1:16" s="3" customFormat="1" ht="15" customHeight="1">
      <c r="B10" s="5" t="s">
        <v>0</v>
      </c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</row>
    <row r="11" spans="1:16" s="3" customFormat="1" ht="15" customHeight="1">
      <c r="B11" s="5" t="s">
        <v>1</v>
      </c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</row>
    <row r="12" spans="1:16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N12" s="3"/>
      <c r="O12" s="3"/>
      <c r="P12" s="3"/>
    </row>
    <row r="13" spans="1:16" ht="9.75" customHeight="1" thickBot="1">
      <c r="F13" s="3"/>
      <c r="G13" s="3"/>
      <c r="H13" s="3"/>
      <c r="I13" s="3"/>
      <c r="J13" s="3"/>
      <c r="K13" s="3"/>
      <c r="L13" s="3"/>
      <c r="M13" s="3"/>
    </row>
    <row r="14" spans="1:16" s="3" customFormat="1" ht="19.5" customHeight="1" thickBot="1">
      <c r="A14" s="74" t="s">
        <v>22</v>
      </c>
      <c r="B14" s="75"/>
      <c r="F14" s="13"/>
      <c r="G14" s="9" t="s">
        <v>62</v>
      </c>
      <c r="H14" s="14" t="s">
        <v>2</v>
      </c>
      <c r="I14" s="15" t="s">
        <v>3</v>
      </c>
      <c r="J14" s="16" t="s">
        <v>4</v>
      </c>
      <c r="K14" s="16" t="s">
        <v>5</v>
      </c>
      <c r="L14" s="17" t="s">
        <v>6</v>
      </c>
      <c r="M14" s="17" t="s">
        <v>7</v>
      </c>
      <c r="N14" s="18" t="s">
        <v>29</v>
      </c>
    </row>
    <row r="15" spans="1:16" s="3" customFormat="1" ht="12.95" customHeight="1">
      <c r="F15" s="10">
        <v>1</v>
      </c>
      <c r="G15" s="19" t="s">
        <v>15</v>
      </c>
      <c r="H15" s="20">
        <f>COUNT(D33,E37,D44,R26,Q32,R40)</f>
        <v>2</v>
      </c>
      <c r="I15" s="20">
        <f>IF(D33&gt;E33,1,0)+IF(E37&gt;D37,1,0)+IF(D44&gt;E44,1,0)+IF(R26&gt;Q26,1,0)+IF(Q32&gt;R32,1,0)+IF(R40&gt;Q40,1,0)</f>
        <v>2</v>
      </c>
      <c r="J15" s="20">
        <f>IF(D33&lt;E33,1,0)+IF(E37&lt;D37,1,0)+IF(D44&lt;E44,1,0)+IF(R26&lt;Q26,1,0)+IF(Q32&lt;R32,1,0)+IF(R40&lt;Q40,1,0)</f>
        <v>0</v>
      </c>
      <c r="K15" s="20">
        <f>VALUE(D33+E37+D44+R26+Q32+R40)</f>
        <v>8</v>
      </c>
      <c r="L15" s="20">
        <f>VALUE(E33+D37+E44+Q26+R32+Q40)</f>
        <v>2</v>
      </c>
      <c r="M15" s="20">
        <f t="shared" ref="M15:M21" si="0">AVERAGE(K15-L15)</f>
        <v>6</v>
      </c>
      <c r="N15" s="25"/>
    </row>
    <row r="16" spans="1:16" s="3" customFormat="1" ht="12.95" customHeight="1">
      <c r="F16" s="23">
        <v>2</v>
      </c>
      <c r="G16" s="21" t="s">
        <v>17</v>
      </c>
      <c r="H16" s="22">
        <f>COUNT(D25,E33,D45,R25,Q33,R39)</f>
        <v>2</v>
      </c>
      <c r="I16" s="22">
        <f>IF(D25&gt;E25,1,0)+IF(E33&gt;D33,1,0)+IF(D45&gt;E45,1,0)+IF(R25&gt;Q25,1,0)+IF(Q33&gt;R33,1,0)+IF(R39&gt;Q39,1,0)</f>
        <v>1</v>
      </c>
      <c r="J16" s="22">
        <f>IF(D25&lt;E25,1,0)+IF(E33&lt;D33,1,0)+IF(D45&lt;E45,1,0)+IF(R25&lt;Q25,1,0)+IF(Q33&lt;R33,1,0)+IF(R39&lt;Q39,1,0)</f>
        <v>1</v>
      </c>
      <c r="K16" s="22">
        <f>VALUE(D25+E33+D45+R25+Q33+R39)</f>
        <v>4</v>
      </c>
      <c r="L16" s="22">
        <f>VALUE(E25+D33+E45+Q25+R33+Q39)</f>
        <v>6</v>
      </c>
      <c r="M16" s="22">
        <f t="shared" si="0"/>
        <v>-2</v>
      </c>
      <c r="N16" s="25"/>
    </row>
    <row r="17" spans="1:18" s="3" customFormat="1" ht="12.95" customHeight="1">
      <c r="F17" s="11">
        <v>3</v>
      </c>
      <c r="G17" s="21" t="s">
        <v>24</v>
      </c>
      <c r="H17" s="22">
        <f>COUNT(D26,E32,D37,E45,Q34,R38)</f>
        <v>1</v>
      </c>
      <c r="I17" s="22">
        <f>IF(D26&gt;E26,1,0)+IF(E32&gt;D32,1,0)+IF(D37&gt;E37,1,0)+IF(E45&gt;D45,1,0)+IF(Q34&gt;R34,1,0)+IF(R38&gt;Q38,1,0)</f>
        <v>0</v>
      </c>
      <c r="J17" s="22">
        <f>IF(D26&lt;E26,1,0)+IF(E32&lt;D32,1,0)+IF(D37&lt;E37,1,0)+IF(E45&lt;D45,1,0)+IF(Q34&lt;R34,1,0)+IF(R38&lt;Q38,1,0)</f>
        <v>1</v>
      </c>
      <c r="K17" s="22">
        <f>VALUE(D26+E32+D37+E45+Q34+R38)</f>
        <v>2</v>
      </c>
      <c r="L17" s="22">
        <f>VALUE(E26+D32+E37+D45+R34+Q38)</f>
        <v>3</v>
      </c>
      <c r="M17" s="22">
        <f t="shared" si="0"/>
        <v>-1</v>
      </c>
      <c r="N17" s="25"/>
    </row>
    <row r="18" spans="1:18" s="3" customFormat="1" ht="12.95" customHeight="1">
      <c r="A18"/>
      <c r="D18" s="2"/>
      <c r="F18" s="11">
        <v>4</v>
      </c>
      <c r="G18" s="24" t="s">
        <v>14</v>
      </c>
      <c r="H18" s="25">
        <f>COUNT(D27,E31,D38,E44,Q25,R34)</f>
        <v>3</v>
      </c>
      <c r="I18" s="25">
        <f>IF(D27&gt;E27,1,0)+IF(E31&gt;D31,1,0)+IF(D38&gt;E38,1,0)+IF(E44&gt;D44,1,0)+IF(Q25&gt;R25,1,0)+IF(R34&gt;Q34,1,0)</f>
        <v>3</v>
      </c>
      <c r="J18" s="25">
        <f>IF(D27&lt;E27,1,0)+IF(E31&lt;D31,1,0)+IF(D38&lt;E38,1,0)+IF(E44&lt;D44,1,0)+IF(Q25&lt;R25,1,0)+IF(R34&lt;Q34,1,0)</f>
        <v>0</v>
      </c>
      <c r="K18" s="25">
        <f>VALUE(D27+D38+E45+Q25+R34)</f>
        <v>7</v>
      </c>
      <c r="L18" s="25">
        <f>VALUE(E27+D39+E43+Q26+R33+Q38)</f>
        <v>2</v>
      </c>
      <c r="M18" s="25">
        <f t="shared" si="0"/>
        <v>5</v>
      </c>
      <c r="N18" s="25"/>
    </row>
    <row r="19" spans="1:18" s="3" customFormat="1" ht="12.95" customHeight="1">
      <c r="F19" s="23">
        <v>5</v>
      </c>
      <c r="G19" s="24" t="s">
        <v>54</v>
      </c>
      <c r="H19" s="25">
        <f>COUNT(E27,D39,E43,Q26,R33,Q38)</f>
        <v>2</v>
      </c>
      <c r="I19" s="25">
        <f>IF(E27&gt;D27,1,0)+IF(D39&gt;E39,1,0)+IF(E43&gt;D43,1,0)+IF(Q26&gt;R26,1,0)+IF(R33&gt;Q33,1,0)+IF(Q38&gt;R38,1,0)</f>
        <v>0</v>
      </c>
      <c r="J19" s="25">
        <f>IF(E27&lt;D27,1,0)+IF(D39&lt;E39,1,0)+IF(E43&lt;D43,1,0)+IF(Q26&lt;R26,1,0)+IF(R33&lt;Q33,1,0)+IF(Q38&lt;R38,1,0)</f>
        <v>2</v>
      </c>
      <c r="K19" s="25">
        <f>VALUE(E27+D39+E43+Q26+R33+Q38)</f>
        <v>2</v>
      </c>
      <c r="L19" s="25">
        <f>VALUE(D27+E39+D43+R26+Q33+R38)</f>
        <v>8</v>
      </c>
      <c r="M19" s="25">
        <f t="shared" si="0"/>
        <v>-6</v>
      </c>
      <c r="O19" s="35"/>
    </row>
    <row r="20" spans="1:18" s="3" customFormat="1" ht="12.95" customHeight="1">
      <c r="F20" s="11">
        <v>6</v>
      </c>
      <c r="G20" s="24" t="s">
        <v>23</v>
      </c>
      <c r="H20" s="25">
        <f>COUNT(E26,D31,E39,Q27,R32,Q39)</f>
        <v>1</v>
      </c>
      <c r="I20" s="25">
        <f>IF(E26&gt;D26,1,0)+IF(D31&gt;E31,1,0)+IF(E39&gt;D39,1,0)+IF(Q27&gt;R27,1,0)+IF(R32&gt;Q32,1,0)+IF(Q39&gt;R39,1,0)</f>
        <v>0</v>
      </c>
      <c r="J20" s="25">
        <f>IF(E26&lt;D26,1,0)+IF(D31&lt;E31,1,0)+IF(E39&lt;D39,1,0)+IF(Q27&lt;R27,1,0)+IF(R32&lt;Q32,1,0)+IF(Q39&lt;R39,1,0)</f>
        <v>1</v>
      </c>
      <c r="K20" s="25">
        <f>VALUE(E26+D31+E39+Q27+R32+Q39)</f>
        <v>1</v>
      </c>
      <c r="L20" s="25">
        <f>VALUE(D26+E31+D39+R27+Q32+R39)</f>
        <v>4</v>
      </c>
      <c r="M20" s="25">
        <f t="shared" si="0"/>
        <v>-3</v>
      </c>
      <c r="N20" s="22"/>
    </row>
    <row r="21" spans="1:18" s="3" customFormat="1" ht="12.95" customHeight="1">
      <c r="F21" s="11">
        <v>7</v>
      </c>
      <c r="G21" s="24" t="s">
        <v>12</v>
      </c>
      <c r="H21" s="25">
        <f>COUNT(E25,D32,E38,D43,R27,Q40)</f>
        <v>3</v>
      </c>
      <c r="I21" s="25">
        <f>IF(E25&gt;D25,1,0)+IF(D32&gt;E32,1,0)+IF(E38&gt;D38,1,0)+IF(D43&gt;E43,1,0)+IF(R27&gt;Q27,1,0)+IF(Q40&gt;R40,1,0)</f>
        <v>1</v>
      </c>
      <c r="J21" s="25">
        <f>IF(E25&lt;D25,1,0)+IF(D32&lt;E32,1,0)+IF(E38&lt;D38,1,0)+IF(D43&lt;E43,1,0)+IF(R27&lt;Q27,1,0)+IF(Q40&lt;R40,1,0)</f>
        <v>2</v>
      </c>
      <c r="K21" s="25">
        <f>VALUE(E25+D32+E38+D43+R27+Q40)</f>
        <v>7</v>
      </c>
      <c r="L21" s="25">
        <f>VALUE(D25+E32+D38+E43+Q27+R40)</f>
        <v>8</v>
      </c>
      <c r="M21" s="25">
        <f t="shared" si="0"/>
        <v>-1</v>
      </c>
      <c r="N21" s="25"/>
    </row>
    <row r="22" spans="1:18" s="3" customFormat="1" ht="12.95" customHeight="1">
      <c r="M22" s="4"/>
    </row>
    <row r="23" spans="1:18" s="3" customFormat="1" ht="12.95" customHeight="1"/>
    <row r="24" spans="1:18" s="3" customFormat="1" ht="12.95" customHeight="1">
      <c r="A24" s="42" t="s">
        <v>39</v>
      </c>
      <c r="B24" s="27"/>
      <c r="C24" s="28"/>
      <c r="D24" s="29"/>
      <c r="E24"/>
      <c r="N24" s="26" t="s">
        <v>58</v>
      </c>
      <c r="O24" s="27"/>
      <c r="P24" s="28"/>
      <c r="Q24" s="29"/>
      <c r="R24"/>
    </row>
    <row r="25" spans="1:18" s="3" customFormat="1" ht="12.95" customHeight="1">
      <c r="A25" s="30" t="str">
        <f>G16</f>
        <v>PRINCIPES DE ESPAÑA</v>
      </c>
      <c r="B25" s="31" t="s">
        <v>8</v>
      </c>
      <c r="C25" s="32" t="str">
        <f>G21</f>
        <v>CT LA SALLE</v>
      </c>
      <c r="D25" s="36">
        <v>4</v>
      </c>
      <c r="E25" s="36">
        <v>1</v>
      </c>
      <c r="N25" s="30" t="str">
        <f>G18</f>
        <v>SPORTING TC</v>
      </c>
      <c r="O25" s="31" t="s">
        <v>8</v>
      </c>
      <c r="P25" s="32" t="str">
        <f>G16</f>
        <v>PRINCIPES DE ESPAÑA</v>
      </c>
      <c r="Q25" s="36"/>
      <c r="R25" s="36"/>
    </row>
    <row r="26" spans="1:18" s="3" customFormat="1" ht="12.95" customHeight="1">
      <c r="A26" s="30" t="str">
        <f>G17</f>
        <v>TM PALMATENIS</v>
      </c>
      <c r="B26" s="31" t="s">
        <v>8</v>
      </c>
      <c r="C26" s="32" t="str">
        <f>G20</f>
        <v>SOMETIMES TC</v>
      </c>
      <c r="D26" s="36"/>
      <c r="E26" s="36"/>
      <c r="N26" s="30" t="str">
        <f>G19</f>
        <v>CT BINISSALEM</v>
      </c>
      <c r="O26" s="31" t="s">
        <v>8</v>
      </c>
      <c r="P26" s="32" t="str">
        <f>G15</f>
        <v>CT PAGUERA</v>
      </c>
      <c r="Q26" s="36"/>
      <c r="R26" s="36"/>
    </row>
    <row r="27" spans="1:18" s="3" customFormat="1" ht="12.95" customHeight="1">
      <c r="A27" s="30" t="str">
        <f>G18</f>
        <v>SPORTING TC</v>
      </c>
      <c r="B27" s="31" t="s">
        <v>8</v>
      </c>
      <c r="C27" s="32" t="str">
        <f>G19</f>
        <v>CT BINISSALEM</v>
      </c>
      <c r="D27" s="36">
        <v>4</v>
      </c>
      <c r="E27" s="36">
        <v>1</v>
      </c>
      <c r="N27" s="30" t="str">
        <f>G20</f>
        <v>SOMETIMES TC</v>
      </c>
      <c r="O27" s="31" t="s">
        <v>8</v>
      </c>
      <c r="P27" s="32" t="str">
        <f>G21</f>
        <v>CT LA SALLE</v>
      </c>
      <c r="Q27" s="36"/>
      <c r="R27" s="36"/>
    </row>
    <row r="28" spans="1:18" s="3" customFormat="1" ht="12.95" customHeight="1">
      <c r="A28" s="40" t="s">
        <v>18</v>
      </c>
      <c r="B28" s="31"/>
      <c r="C28" s="32" t="str">
        <f>G15</f>
        <v>CT PAGUERA</v>
      </c>
      <c r="D28"/>
      <c r="E28"/>
      <c r="N28" s="40" t="s">
        <v>18</v>
      </c>
      <c r="O28" s="31"/>
      <c r="P28" s="32" t="str">
        <f>G17</f>
        <v>TM PALMATENIS</v>
      </c>
      <c r="Q28"/>
      <c r="R28"/>
    </row>
    <row r="29" spans="1:18" s="3" customFormat="1" ht="12.95" customHeight="1"/>
    <row r="30" spans="1:18" s="3" customFormat="1" ht="12.95" customHeight="1">
      <c r="A30" s="42" t="s">
        <v>55</v>
      </c>
      <c r="B30" s="27"/>
      <c r="C30" s="28"/>
      <c r="D30" s="29"/>
      <c r="E30"/>
      <c r="F30"/>
    </row>
    <row r="31" spans="1:18" s="3" customFormat="1" ht="12.95" customHeight="1">
      <c r="A31" s="30" t="str">
        <f>G20</f>
        <v>SOMETIMES TC</v>
      </c>
      <c r="B31" s="31" t="s">
        <v>8</v>
      </c>
      <c r="C31" s="32" t="str">
        <f>G18</f>
        <v>SPORTING TC</v>
      </c>
      <c r="D31" s="36">
        <v>1</v>
      </c>
      <c r="E31" s="36">
        <v>4</v>
      </c>
      <c r="F31"/>
      <c r="M31" s="4"/>
      <c r="N31" s="26" t="s">
        <v>49</v>
      </c>
      <c r="O31" s="27"/>
      <c r="P31" s="28"/>
      <c r="Q31" s="29"/>
      <c r="R31"/>
    </row>
    <row r="32" spans="1:18" s="3" customFormat="1" ht="12.95" customHeight="1">
      <c r="A32" s="30" t="str">
        <f>G21</f>
        <v>CT LA SALLE</v>
      </c>
      <c r="B32" s="31" t="s">
        <v>8</v>
      </c>
      <c r="C32" s="32" t="str">
        <f>G17</f>
        <v>TM PALMATENIS</v>
      </c>
      <c r="D32" s="36"/>
      <c r="E32" s="36"/>
      <c r="F32"/>
      <c r="M32" s="4"/>
      <c r="N32" s="30" t="str">
        <f>G15</f>
        <v>CT PAGUERA</v>
      </c>
      <c r="O32" s="31" t="s">
        <v>8</v>
      </c>
      <c r="P32" s="32" t="str">
        <f>G20</f>
        <v>SOMETIMES TC</v>
      </c>
      <c r="Q32" s="36"/>
      <c r="R32" s="36"/>
    </row>
    <row r="33" spans="1:18" s="3" customFormat="1" ht="12.95" customHeight="1">
      <c r="A33" s="30" t="str">
        <f>G15</f>
        <v>CT PAGUERA</v>
      </c>
      <c r="B33" s="31" t="s">
        <v>8</v>
      </c>
      <c r="C33" s="32" t="str">
        <f>G16</f>
        <v>PRINCIPES DE ESPAÑA</v>
      </c>
      <c r="D33" s="36">
        <v>5</v>
      </c>
      <c r="E33" s="36">
        <v>0</v>
      </c>
      <c r="F33" s="140" t="s">
        <v>95</v>
      </c>
      <c r="M33" s="4"/>
      <c r="N33" s="30" t="str">
        <f>G16</f>
        <v>PRINCIPES DE ESPAÑA</v>
      </c>
      <c r="O33" s="31" t="s">
        <v>8</v>
      </c>
      <c r="P33" s="32" t="str">
        <f>G19</f>
        <v>CT BINISSALEM</v>
      </c>
      <c r="Q33" s="36"/>
      <c r="R33" s="36"/>
    </row>
    <row r="34" spans="1:18" s="3" customFormat="1" ht="12.95" customHeight="1">
      <c r="A34" s="40" t="s">
        <v>18</v>
      </c>
      <c r="B34" s="31"/>
      <c r="C34" s="32" t="str">
        <f>G19</f>
        <v>CT BINISSALEM</v>
      </c>
      <c r="D34"/>
      <c r="E34"/>
      <c r="F34"/>
      <c r="N34" s="30" t="str">
        <f>G17</f>
        <v>TM PALMATENIS</v>
      </c>
      <c r="O34" s="31" t="s">
        <v>8</v>
      </c>
      <c r="P34" s="32" t="str">
        <f>G18</f>
        <v>SPORTING TC</v>
      </c>
      <c r="Q34" s="36"/>
      <c r="R34" s="36"/>
    </row>
    <row r="35" spans="1:18" s="3" customFormat="1" ht="12.95" customHeight="1">
      <c r="N35" s="40" t="s">
        <v>18</v>
      </c>
      <c r="O35" s="31"/>
      <c r="P35" s="32" t="str">
        <f>G21</f>
        <v>CT LA SALLE</v>
      </c>
      <c r="Q35" s="33"/>
      <c r="R35" s="33"/>
    </row>
    <row r="36" spans="1:18" s="3" customFormat="1" ht="12.95" customHeight="1">
      <c r="A36" s="42" t="s">
        <v>56</v>
      </c>
      <c r="B36" s="27"/>
      <c r="C36" s="28"/>
      <c r="D36" s="29"/>
      <c r="E36"/>
    </row>
    <row r="37" spans="1:18" s="3" customFormat="1" ht="12.95" customHeight="1">
      <c r="A37" s="30" t="str">
        <f>G17</f>
        <v>TM PALMATENIS</v>
      </c>
      <c r="B37" s="31" t="s">
        <v>8</v>
      </c>
      <c r="C37" s="32" t="str">
        <f>G15</f>
        <v>CT PAGUERA</v>
      </c>
      <c r="D37" s="36">
        <v>2</v>
      </c>
      <c r="E37" s="36">
        <v>3</v>
      </c>
      <c r="N37" s="26" t="s">
        <v>51</v>
      </c>
      <c r="O37" s="27"/>
      <c r="P37" s="28"/>
      <c r="Q37" s="29"/>
      <c r="R37"/>
    </row>
    <row r="38" spans="1:18" s="3" customFormat="1" ht="12.95" customHeight="1">
      <c r="A38" s="30" t="str">
        <f>G18</f>
        <v>SPORTING TC</v>
      </c>
      <c r="B38" s="31" t="s">
        <v>8</v>
      </c>
      <c r="C38" s="32" t="str">
        <f>G21</f>
        <v>CT LA SALLE</v>
      </c>
      <c r="D38" s="36">
        <v>3</v>
      </c>
      <c r="E38" s="36">
        <v>2</v>
      </c>
      <c r="N38" s="30" t="str">
        <f>G19</f>
        <v>CT BINISSALEM</v>
      </c>
      <c r="O38" s="31" t="s">
        <v>8</v>
      </c>
      <c r="P38" s="32" t="str">
        <f>G17</f>
        <v>TM PALMATENIS</v>
      </c>
      <c r="Q38" s="36"/>
      <c r="R38" s="36"/>
    </row>
    <row r="39" spans="1:18" s="3" customFormat="1" ht="12.95" customHeight="1">
      <c r="A39" s="30" t="str">
        <f>G19</f>
        <v>CT BINISSALEM</v>
      </c>
      <c r="B39" s="31" t="s">
        <v>8</v>
      </c>
      <c r="C39" s="32" t="str">
        <f>G20</f>
        <v>SOMETIMES TC</v>
      </c>
      <c r="D39" s="36"/>
      <c r="E39" s="36"/>
      <c r="N39" s="30" t="str">
        <f>G20</f>
        <v>SOMETIMES TC</v>
      </c>
      <c r="O39" s="31" t="s">
        <v>8</v>
      </c>
      <c r="P39" s="32" t="str">
        <f>G16</f>
        <v>PRINCIPES DE ESPAÑA</v>
      </c>
      <c r="Q39" s="36"/>
      <c r="R39" s="36"/>
    </row>
    <row r="40" spans="1:18" s="3" customFormat="1" ht="12.95" customHeight="1">
      <c r="A40" s="40" t="s">
        <v>18</v>
      </c>
      <c r="B40" s="31"/>
      <c r="C40" s="32" t="str">
        <f>G16</f>
        <v>PRINCIPES DE ESPAÑA</v>
      </c>
      <c r="D40"/>
      <c r="E40"/>
      <c r="N40" s="30" t="str">
        <f>G21</f>
        <v>CT LA SALLE</v>
      </c>
      <c r="O40" s="31" t="s">
        <v>8</v>
      </c>
      <c r="P40" s="32" t="str">
        <f>G15</f>
        <v>CT PAGUERA</v>
      </c>
      <c r="Q40" s="36"/>
      <c r="R40" s="36"/>
    </row>
    <row r="41" spans="1:18" s="3" customFormat="1" ht="12.95" customHeight="1">
      <c r="N41" s="40" t="s">
        <v>18</v>
      </c>
      <c r="O41" s="31"/>
      <c r="P41" s="32" t="str">
        <f>G18</f>
        <v>SPORTING TC</v>
      </c>
      <c r="Q41" s="33"/>
      <c r="R41" s="33"/>
    </row>
    <row r="42" spans="1:18" s="3" customFormat="1" ht="12.95" customHeight="1">
      <c r="A42" s="42" t="s">
        <v>57</v>
      </c>
      <c r="B42" s="27"/>
      <c r="C42" s="28"/>
      <c r="D42" s="29"/>
      <c r="E42"/>
    </row>
    <row r="43" spans="1:18" s="3" customFormat="1" ht="12.95" customHeight="1">
      <c r="A43" s="30" t="str">
        <f>G21</f>
        <v>CT LA SALLE</v>
      </c>
      <c r="B43" s="31" t="s">
        <v>8</v>
      </c>
      <c r="C43" s="32" t="str">
        <f>G19</f>
        <v>CT BINISSALEM</v>
      </c>
      <c r="D43" s="37">
        <v>4</v>
      </c>
      <c r="E43" s="37">
        <v>1</v>
      </c>
    </row>
    <row r="44" spans="1:18" s="3" customFormat="1" ht="12.95" customHeight="1">
      <c r="A44" s="30" t="str">
        <f>G15</f>
        <v>CT PAGUERA</v>
      </c>
      <c r="B44" s="31" t="s">
        <v>8</v>
      </c>
      <c r="C44" s="32" t="str">
        <f>G18</f>
        <v>SPORTING TC</v>
      </c>
      <c r="D44" s="37"/>
      <c r="E44" s="37"/>
    </row>
    <row r="45" spans="1:18" s="3" customFormat="1" ht="12.95" customHeight="1">
      <c r="A45" s="30" t="str">
        <f>G16</f>
        <v>PRINCIPES DE ESPAÑA</v>
      </c>
      <c r="B45" s="31" t="s">
        <v>8</v>
      </c>
      <c r="C45" s="32" t="str">
        <f>G17</f>
        <v>TM PALMATENIS</v>
      </c>
      <c r="D45" s="37"/>
      <c r="E45" s="37"/>
      <c r="F45" s="159">
        <v>43380</v>
      </c>
      <c r="G45" s="163"/>
    </row>
    <row r="46" spans="1:18" s="3" customFormat="1" ht="12.95" customHeight="1">
      <c r="A46" s="40" t="s">
        <v>18</v>
      </c>
      <c r="B46" s="31"/>
      <c r="C46" s="32" t="str">
        <f>G20</f>
        <v>SOMETIMES TC</v>
      </c>
      <c r="D46"/>
      <c r="E46"/>
    </row>
    <row r="47" spans="1:18" s="3" customFormat="1" ht="12.95" customHeight="1"/>
    <row r="48" spans="1:18" s="3" customFormat="1" ht="12.95" customHeight="1"/>
    <row r="49" spans="13:14" s="3" customFormat="1" ht="12.95" customHeight="1"/>
    <row r="50" spans="13:14" s="3" customFormat="1" ht="12.95" customHeight="1"/>
    <row r="51" spans="13:14" s="3" customFormat="1" ht="12.95" customHeight="1"/>
    <row r="52" spans="13:14" s="3" customFormat="1" ht="12.95" customHeight="1"/>
    <row r="53" spans="13:14" s="3" customFormat="1" ht="12.95" customHeight="1"/>
    <row r="54" spans="13:14" s="3" customFormat="1" ht="12.95" customHeight="1"/>
    <row r="55" spans="13:14" s="3" customFormat="1" ht="16.5" customHeight="1"/>
    <row r="56" spans="13:14" s="3" customFormat="1" ht="12.95" customHeight="1">
      <c r="M56" s="4"/>
      <c r="N56" s="4"/>
    </row>
    <row r="57" spans="13:14" s="3" customFormat="1" ht="12.95" customHeight="1"/>
    <row r="58" spans="13:14" s="3" customFormat="1" ht="12.95" customHeight="1"/>
    <row r="59" spans="13:14" s="3" customFormat="1" ht="12.95" customHeight="1"/>
    <row r="60" spans="13:14" s="3" customFormat="1" ht="12.95" customHeight="1"/>
    <row r="61" spans="13:14" s="3" customFormat="1" ht="12.95" customHeight="1"/>
    <row r="62" spans="13:14" s="3" customFormat="1" ht="12.95" customHeight="1"/>
    <row r="63" spans="13:14" s="3" customFormat="1" ht="12.95" customHeight="1"/>
    <row r="64" spans="13:14" s="3" customFormat="1" ht="12.95" customHeight="1"/>
    <row r="65" s="3" customFormat="1" ht="12.95" customHeight="1"/>
    <row r="66" s="3" customFormat="1" ht="12.95" customHeight="1"/>
    <row r="67" s="3" customFormat="1" ht="12.95" customHeight="1"/>
    <row r="68" s="3" customFormat="1" ht="12.95" customHeight="1"/>
    <row r="69" s="3" customFormat="1" ht="12.95" customHeight="1"/>
    <row r="70" s="3" customFormat="1" ht="12.95" customHeight="1"/>
    <row r="71" s="3" customFormat="1" ht="12.95" customHeight="1"/>
    <row r="72" s="3" customFormat="1" ht="12.95" customHeight="1"/>
    <row r="73" s="3" customFormat="1" ht="12.95" customHeight="1"/>
    <row r="74" s="3" customFormat="1" ht="12.95" customHeight="1"/>
    <row r="75" s="3" customFormat="1" ht="12.95" customHeight="1"/>
    <row r="76" s="3" customFormat="1" ht="12.95" customHeight="1"/>
    <row r="77" s="3" customFormat="1" ht="12.95" customHeight="1"/>
    <row r="78" s="3" customFormat="1" ht="12.95" customHeight="1"/>
    <row r="79" s="3" customFormat="1" ht="12.95" customHeight="1"/>
    <row r="80" s="3" customFormat="1" ht="12.95" customHeight="1"/>
    <row r="81" s="3" customFormat="1" ht="12.95" customHeight="1"/>
    <row r="82" s="3" customFormat="1" ht="12.95" customHeight="1"/>
    <row r="83" s="3" customFormat="1" ht="12.95" customHeight="1"/>
    <row r="84" s="3" customFormat="1" ht="12.95" customHeight="1"/>
    <row r="85" s="3" customFormat="1" ht="12.95" customHeight="1"/>
    <row r="86" s="3" customFormat="1" ht="12.95" customHeight="1"/>
    <row r="87" s="3" customFormat="1" ht="12.95" customHeight="1"/>
    <row r="88" s="3" customFormat="1" ht="12.95" customHeight="1"/>
    <row r="89" s="3" customFormat="1" ht="12.95" customHeight="1"/>
    <row r="90" s="3" customFormat="1" ht="12.95" customHeight="1"/>
    <row r="91" s="3" customFormat="1" ht="12.95" customHeight="1"/>
    <row r="92" s="3" customFormat="1" ht="12.95" customHeight="1"/>
    <row r="93" s="3" customFormat="1" ht="12.95" customHeight="1"/>
    <row r="94" s="3" customFormat="1" ht="12.95" customHeight="1"/>
    <row r="95" s="3" customFormat="1" ht="12.95" customHeight="1"/>
    <row r="96" s="3" customFormat="1" ht="12.95" customHeight="1"/>
    <row r="97" s="3" customFormat="1" ht="12.95" customHeight="1"/>
    <row r="98" s="3" customFormat="1" ht="12.95" customHeight="1"/>
    <row r="99" s="3" customFormat="1" ht="12.95" customHeight="1"/>
    <row r="100" s="3" customFormat="1" ht="12.95" customHeight="1"/>
    <row r="101" s="3" customFormat="1" ht="12.95" customHeight="1"/>
    <row r="102" s="3" customFormat="1" ht="12.95" customHeight="1"/>
    <row r="103" ht="12.95" customHeight="1"/>
  </sheetData>
  <mergeCells count="1">
    <mergeCell ref="F45:G45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  <ignoredErrors>
    <ignoredError sqref="P27 P34 C33 C45 P4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workbookViewId="0">
      <selection activeCell="W22" sqref="W22"/>
    </sheetView>
  </sheetViews>
  <sheetFormatPr baseColWidth="10" defaultRowHeight="15"/>
  <cols>
    <col min="1" max="1" width="3.7109375" customWidth="1"/>
    <col min="2" max="2" width="5" customWidth="1"/>
    <col min="3" max="3" width="3.85546875" customWidth="1"/>
    <col min="4" max="4" width="4" customWidth="1"/>
    <col min="5" max="5" width="3.28515625" customWidth="1"/>
    <col min="6" max="6" width="4" customWidth="1"/>
    <col min="7" max="7" width="4.5703125" customWidth="1"/>
    <col min="8" max="8" width="4.140625" customWidth="1"/>
    <col min="9" max="9" width="2.85546875" customWidth="1"/>
    <col min="10" max="10" width="20.42578125" customWidth="1"/>
    <col min="11" max="16" width="6.28515625" customWidth="1"/>
    <col min="17" max="17" width="6.5703125" customWidth="1"/>
    <col min="18" max="18" width="8.140625" customWidth="1"/>
    <col min="19" max="19" width="11.28515625" customWidth="1"/>
    <col min="20" max="20" width="5.140625" customWidth="1"/>
    <col min="21" max="21" width="19.7109375" customWidth="1"/>
    <col min="22" max="22" width="5.42578125" customWidth="1"/>
    <col min="23" max="23" width="5.5703125" customWidth="1"/>
  </cols>
  <sheetData>
    <row r="1" spans="2:19" ht="21" customHeight="1"/>
    <row r="2" spans="2:19" ht="27" customHeight="1">
      <c r="B2" s="1" t="s">
        <v>32</v>
      </c>
    </row>
    <row r="3" spans="2:19" ht="15" customHeight="1"/>
    <row r="4" spans="2:19" ht="15" customHeight="1">
      <c r="B4" s="74" t="s">
        <v>25</v>
      </c>
      <c r="C4" s="75"/>
      <c r="D4" s="75"/>
      <c r="E4" s="75"/>
      <c r="F4" s="104"/>
      <c r="G4" s="75"/>
      <c r="H4" s="88"/>
      <c r="I4" s="88"/>
      <c r="J4" s="88"/>
      <c r="K4" s="2"/>
    </row>
    <row r="5" spans="2:19" ht="15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7" spans="2:19" s="3" customFormat="1" ht="15" customHeight="1">
      <c r="F7" s="89" t="s">
        <v>64</v>
      </c>
      <c r="G7" s="6"/>
      <c r="H7" s="6"/>
      <c r="I7" s="6"/>
      <c r="J7" s="6"/>
      <c r="K7" s="6"/>
      <c r="L7" s="5"/>
      <c r="M7" s="6"/>
      <c r="N7" s="6"/>
      <c r="O7" s="6"/>
      <c r="P7" s="7"/>
      <c r="Q7" s="7"/>
      <c r="R7" s="7"/>
      <c r="S7" s="7"/>
    </row>
    <row r="8" spans="2:19" s="3" customFormat="1" ht="15" customHeight="1">
      <c r="F8" s="89" t="s">
        <v>63</v>
      </c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2:19" s="3" customFormat="1" ht="15" customHeight="1">
      <c r="F9" s="89" t="s">
        <v>1</v>
      </c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2:19" s="3" customFormat="1" ht="12.95" customHeight="1" thickBot="1"/>
    <row r="11" spans="2:19" s="3" customFormat="1" ht="18" customHeight="1" thickBot="1">
      <c r="I11" s="62"/>
      <c r="J11" s="9" t="s">
        <v>62</v>
      </c>
      <c r="K11" s="80" t="s">
        <v>2</v>
      </c>
      <c r="L11" s="63" t="s">
        <v>3</v>
      </c>
      <c r="M11" s="64" t="s">
        <v>4</v>
      </c>
      <c r="N11" s="64" t="s">
        <v>5</v>
      </c>
      <c r="O11" s="65" t="s">
        <v>6</v>
      </c>
      <c r="P11" s="65" t="s">
        <v>7</v>
      </c>
      <c r="Q11" s="167" t="s">
        <v>29</v>
      </c>
      <c r="R11" s="168"/>
    </row>
    <row r="12" spans="2:19" s="3" customFormat="1" ht="12.95" customHeight="1">
      <c r="I12" s="10">
        <v>1</v>
      </c>
      <c r="J12" s="83" t="str">
        <f>B20</f>
        <v>OPEN MARRATXI</v>
      </c>
      <c r="K12" s="68">
        <f>C20+C28</f>
        <v>1</v>
      </c>
      <c r="L12" s="68">
        <f>D20+D28</f>
        <v>1</v>
      </c>
      <c r="M12" s="68">
        <f>E20+E28</f>
        <v>0</v>
      </c>
      <c r="N12" s="68">
        <f t="shared" ref="N12:P12" si="0">F20+F28</f>
        <v>3</v>
      </c>
      <c r="O12" s="68">
        <f t="shared" si="0"/>
        <v>2</v>
      </c>
      <c r="P12" s="68">
        <f t="shared" si="0"/>
        <v>1</v>
      </c>
      <c r="Q12" s="169"/>
      <c r="R12" s="170"/>
    </row>
    <row r="13" spans="2:19" s="3" customFormat="1" ht="12.95" customHeight="1">
      <c r="I13" s="11">
        <v>2</v>
      </c>
      <c r="J13" s="72" t="str">
        <f>B21</f>
        <v>SPORTING TC</v>
      </c>
      <c r="K13" s="73">
        <f t="shared" ref="K13:K15" si="1">C21+C29</f>
        <v>2</v>
      </c>
      <c r="L13" s="73">
        <f t="shared" ref="L13:L15" si="2">D21+D29</f>
        <v>1</v>
      </c>
      <c r="M13" s="73">
        <f t="shared" ref="M13:M15" si="3">E21+E29</f>
        <v>1</v>
      </c>
      <c r="N13" s="73">
        <f t="shared" ref="N13:N15" si="4">F21+F29</f>
        <v>6</v>
      </c>
      <c r="O13" s="73">
        <f t="shared" ref="O13:O15" si="5">G21+G29</f>
        <v>4</v>
      </c>
      <c r="P13" s="73">
        <f t="shared" ref="P13:P15" si="6">H21+H29</f>
        <v>2</v>
      </c>
      <c r="Q13" s="171"/>
      <c r="R13" s="172"/>
    </row>
    <row r="14" spans="2:19" s="3" customFormat="1" ht="12.95" customHeight="1">
      <c r="I14" s="11">
        <v>3</v>
      </c>
      <c r="J14" s="72" t="str">
        <f>B22</f>
        <v>CT FELANITX</v>
      </c>
      <c r="K14" s="73">
        <f t="shared" si="1"/>
        <v>3</v>
      </c>
      <c r="L14" s="73">
        <f t="shared" si="2"/>
        <v>0</v>
      </c>
      <c r="M14" s="73">
        <f t="shared" si="3"/>
        <v>3</v>
      </c>
      <c r="N14" s="73">
        <f t="shared" si="4"/>
        <v>3</v>
      </c>
      <c r="O14" s="73">
        <f t="shared" si="5"/>
        <v>12</v>
      </c>
      <c r="P14" s="73">
        <f t="shared" si="6"/>
        <v>-9</v>
      </c>
      <c r="Q14" s="171"/>
      <c r="R14" s="172"/>
    </row>
    <row r="15" spans="2:19" s="3" customFormat="1" ht="12.95" customHeight="1" thickBot="1">
      <c r="I15" s="12">
        <v>4</v>
      </c>
      <c r="J15" s="84" t="str">
        <f>B23</f>
        <v>CT BELLAVISTA</v>
      </c>
      <c r="K15" s="103">
        <f t="shared" si="1"/>
        <v>2</v>
      </c>
      <c r="L15" s="103">
        <f t="shared" si="2"/>
        <v>2</v>
      </c>
      <c r="M15" s="103">
        <f t="shared" si="3"/>
        <v>0</v>
      </c>
      <c r="N15" s="103">
        <f t="shared" si="4"/>
        <v>8</v>
      </c>
      <c r="O15" s="103">
        <f t="shared" si="5"/>
        <v>2</v>
      </c>
      <c r="P15" s="103">
        <f t="shared" si="6"/>
        <v>6</v>
      </c>
      <c r="Q15" s="173"/>
      <c r="R15" s="174"/>
    </row>
    <row r="16" spans="2:19" s="3" customFormat="1" ht="12.95" customHeight="1">
      <c r="Q16" s="47"/>
    </row>
    <row r="17" spans="1:23" s="3" customFormat="1" ht="12.95" customHeight="1">
      <c r="A17" s="85"/>
      <c r="B17" s="86"/>
      <c r="C17" s="85"/>
      <c r="D17" s="85"/>
      <c r="E17" s="85"/>
      <c r="F17" s="85"/>
      <c r="G17" s="85"/>
      <c r="H17" s="85"/>
      <c r="I17" s="85"/>
    </row>
    <row r="18" spans="1:23" s="3" customFormat="1" ht="12.95" customHeight="1">
      <c r="A18" s="87"/>
      <c r="B18" s="87"/>
      <c r="C18" s="87"/>
      <c r="D18" s="87"/>
      <c r="E18" s="87"/>
      <c r="F18" s="87"/>
      <c r="G18" s="87"/>
      <c r="H18" s="87"/>
      <c r="I18" s="87"/>
    </row>
    <row r="19" spans="1:23" s="3" customFormat="1" ht="12.95" customHeight="1">
      <c r="A19" s="125"/>
      <c r="B19" s="91" t="s">
        <v>60</v>
      </c>
      <c r="C19" s="92" t="s">
        <v>2</v>
      </c>
      <c r="D19" s="92" t="s">
        <v>3</v>
      </c>
      <c r="E19" s="93" t="s">
        <v>4</v>
      </c>
      <c r="F19" s="93" t="s">
        <v>5</v>
      </c>
      <c r="G19" s="93" t="s">
        <v>6</v>
      </c>
      <c r="H19" s="93" t="s">
        <v>7</v>
      </c>
      <c r="I19" s="87"/>
      <c r="J19" s="42" t="s">
        <v>65</v>
      </c>
      <c r="K19" s="27"/>
      <c r="L19" s="66"/>
      <c r="M19" s="66"/>
      <c r="N19" s="66"/>
      <c r="O19" s="67"/>
      <c r="R19" s="175" t="s">
        <v>67</v>
      </c>
      <c r="S19" s="175"/>
      <c r="T19" s="175"/>
      <c r="U19" s="66"/>
      <c r="V19" s="67"/>
    </row>
    <row r="20" spans="1:23" s="3" customFormat="1" ht="12.95" customHeight="1">
      <c r="A20" s="102"/>
      <c r="B20" s="95" t="s">
        <v>10</v>
      </c>
      <c r="C20" s="96">
        <f>COUNT(O20,P23,V20)</f>
        <v>1</v>
      </c>
      <c r="D20" s="96">
        <f>IF(O20&gt;P20,1,0)+IF(P23&gt;O23,1,0)+IF(V20&gt;W20,1,0)</f>
        <v>1</v>
      </c>
      <c r="E20" s="96">
        <f>IF(O20&lt;P20,1,0)+IF(P23&lt;O23,1,0)+IF(V20&lt;W20,1,0)</f>
        <v>0</v>
      </c>
      <c r="F20" s="96">
        <f>VALUE(O20+P23+V20)</f>
        <v>3</v>
      </c>
      <c r="G20" s="96">
        <f>VALUE(P20+O23+W20)</f>
        <v>2</v>
      </c>
      <c r="H20" s="96">
        <f>AVERAGE(F20-G20)</f>
        <v>1</v>
      </c>
      <c r="I20" s="87"/>
      <c r="J20" s="69" t="str">
        <f>B20</f>
        <v>OPEN MARRATXI</v>
      </c>
      <c r="K20" s="70" t="s">
        <v>8</v>
      </c>
      <c r="L20" s="164" t="str">
        <f>B23</f>
        <v>CT BELLAVISTA</v>
      </c>
      <c r="M20" s="165"/>
      <c r="N20" s="166"/>
      <c r="O20" s="71"/>
      <c r="P20" s="71"/>
      <c r="R20" s="69" t="str">
        <f>B20</f>
        <v>OPEN MARRATXI</v>
      </c>
      <c r="S20" s="69"/>
      <c r="T20" s="70" t="s">
        <v>8</v>
      </c>
      <c r="U20" s="69" t="str">
        <f>B21</f>
        <v>SPORTING TC</v>
      </c>
      <c r="V20" s="71"/>
      <c r="W20" s="71"/>
    </row>
    <row r="21" spans="1:23" s="3" customFormat="1" ht="12.95" customHeight="1">
      <c r="A21" s="102"/>
      <c r="B21" s="95" t="s">
        <v>14</v>
      </c>
      <c r="C21" s="96">
        <f>COUNT(O21,P24,W20)</f>
        <v>2</v>
      </c>
      <c r="D21" s="96">
        <f>IF(O21&gt;P21,1,0)+IF(P24&gt;O24,1,0)+IF(W20&gt;V20,1,0)</f>
        <v>1</v>
      </c>
      <c r="E21" s="96">
        <f>IF(O21&lt;P21,1,0)+IF(P24&lt;O24,1,0)+IF(W20&lt;V20,1,0)</f>
        <v>1</v>
      </c>
      <c r="F21" s="96">
        <f>VALUE(O21+P24+W20)</f>
        <v>6</v>
      </c>
      <c r="G21" s="96">
        <f>VALUE(P21+O24+V20)</f>
        <v>4</v>
      </c>
      <c r="H21" s="96">
        <f>AVERAGE(F21-G21)</f>
        <v>2</v>
      </c>
      <c r="I21" s="87"/>
      <c r="J21" s="69" t="str">
        <f>B21</f>
        <v>SPORTING TC</v>
      </c>
      <c r="K21" s="81" t="s">
        <v>8</v>
      </c>
      <c r="L21" s="164" t="str">
        <f>B22</f>
        <v>CT FELANITX</v>
      </c>
      <c r="M21" s="165"/>
      <c r="N21" s="166"/>
      <c r="O21" s="82">
        <v>4</v>
      </c>
      <c r="P21" s="71">
        <v>1</v>
      </c>
      <c r="R21" s="57" t="str">
        <f>B22</f>
        <v>CT FELANITX</v>
      </c>
      <c r="S21" s="57"/>
      <c r="T21" s="70" t="s">
        <v>8</v>
      </c>
      <c r="U21" s="69" t="str">
        <f>B23</f>
        <v>CT BELLAVISTA</v>
      </c>
      <c r="V21" s="71">
        <v>0</v>
      </c>
      <c r="W21" s="71">
        <v>5</v>
      </c>
    </row>
    <row r="22" spans="1:23" s="3" customFormat="1" ht="12.95" customHeight="1">
      <c r="A22" s="102"/>
      <c r="B22" s="95" t="s">
        <v>27</v>
      </c>
      <c r="C22" s="96">
        <f>COUNT(P21,O23,V21)</f>
        <v>3</v>
      </c>
      <c r="D22" s="96">
        <f>IF(O23&gt;P23,1,0)+IF(P21&gt;O21,1,0)+IF(V21&gt;W21,1,0)</f>
        <v>0</v>
      </c>
      <c r="E22" s="96">
        <f>IF(O23&lt;P23,1,0)+IF(P21&lt;O21,1,0)+IF(V21&lt;W21,1,0)</f>
        <v>3</v>
      </c>
      <c r="F22" s="96">
        <f>VALUE(P21+O23+V21)</f>
        <v>3</v>
      </c>
      <c r="G22" s="96">
        <f>VALUE(O21+P23+W21)</f>
        <v>12</v>
      </c>
      <c r="H22" s="96">
        <f>AVERAGE(F22-G22)</f>
        <v>-9</v>
      </c>
      <c r="I22" s="87"/>
      <c r="J22" s="42" t="s">
        <v>66</v>
      </c>
      <c r="K22" s="27"/>
      <c r="L22" s="66"/>
      <c r="M22" s="66"/>
      <c r="N22" s="66"/>
      <c r="O22" s="67"/>
    </row>
    <row r="23" spans="1:23" s="3" customFormat="1" ht="12.95" customHeight="1">
      <c r="A23" s="102"/>
      <c r="B23" s="95" t="s">
        <v>13</v>
      </c>
      <c r="C23" s="96">
        <f>COUNT(P20,O24,W21)</f>
        <v>2</v>
      </c>
      <c r="D23" s="96">
        <f>IF(P20&gt;O20,1,0)+IF(O24&gt;P24,1,0)+IF(W21&gt;V21,1,0)</f>
        <v>2</v>
      </c>
      <c r="E23" s="96">
        <f>IF(P20&lt;O20,1,0)+IF(O24&lt;P24,1,0)+IF(W21&lt;V21,1,0)</f>
        <v>0</v>
      </c>
      <c r="F23" s="96">
        <f>VALUE(P20+O24+W21)</f>
        <v>8</v>
      </c>
      <c r="G23" s="96">
        <f>VALUE(O20+P24+V21)</f>
        <v>2</v>
      </c>
      <c r="H23" s="96">
        <f>AVERAGE(F23-G23)</f>
        <v>6</v>
      </c>
      <c r="I23" s="87"/>
      <c r="J23" s="69" t="str">
        <f>B22</f>
        <v>CT FELANITX</v>
      </c>
      <c r="K23" s="70" t="s">
        <v>8</v>
      </c>
      <c r="L23" s="164" t="str">
        <f>B20</f>
        <v>OPEN MARRATXI</v>
      </c>
      <c r="M23" s="165"/>
      <c r="N23" s="166"/>
      <c r="O23" s="71">
        <v>2</v>
      </c>
      <c r="P23" s="71">
        <v>3</v>
      </c>
    </row>
    <row r="24" spans="1:23" s="3" customFormat="1" ht="12.95" customHeight="1">
      <c r="A24" s="98"/>
      <c r="B24" s="98"/>
      <c r="C24" s="98"/>
      <c r="D24" s="98"/>
      <c r="E24" s="98"/>
      <c r="F24" s="98"/>
      <c r="G24" s="98"/>
      <c r="H24" s="98"/>
      <c r="I24" s="87"/>
      <c r="J24" s="69" t="str">
        <f>B23</f>
        <v>CT BELLAVISTA</v>
      </c>
      <c r="K24" s="70" t="s">
        <v>8</v>
      </c>
      <c r="L24" s="164" t="str">
        <f>B21</f>
        <v>SPORTING TC</v>
      </c>
      <c r="M24" s="165"/>
      <c r="N24" s="166"/>
      <c r="O24" s="71">
        <v>3</v>
      </c>
      <c r="P24" s="71">
        <v>2</v>
      </c>
      <c r="Q24" s="159">
        <v>43233</v>
      </c>
      <c r="R24" s="163"/>
    </row>
    <row r="25" spans="1:23" s="3" customFormat="1" ht="12.95" customHeight="1">
      <c r="A25" s="98"/>
      <c r="B25" s="99"/>
      <c r="C25" s="98"/>
      <c r="D25" s="98"/>
      <c r="E25" s="98"/>
      <c r="F25" s="98"/>
      <c r="G25" s="98"/>
      <c r="H25" s="98"/>
      <c r="I25" s="87"/>
    </row>
    <row r="26" spans="1:23" s="3" customFormat="1" ht="12.95" customHeight="1">
      <c r="A26" s="98"/>
      <c r="B26" s="98"/>
      <c r="C26" s="98"/>
      <c r="D26" s="98"/>
      <c r="E26" s="98"/>
      <c r="F26" s="98"/>
      <c r="G26" s="98"/>
      <c r="H26" s="98"/>
      <c r="I26" s="87"/>
    </row>
    <row r="27" spans="1:23" s="3" customFormat="1" ht="12.95" customHeight="1">
      <c r="A27" s="126"/>
      <c r="B27" s="91" t="s">
        <v>61</v>
      </c>
      <c r="C27" s="92" t="s">
        <v>2</v>
      </c>
      <c r="D27" s="92" t="s">
        <v>3</v>
      </c>
      <c r="E27" s="93" t="s">
        <v>4</v>
      </c>
      <c r="F27" s="93" t="s">
        <v>5</v>
      </c>
      <c r="G27" s="93" t="s">
        <v>6</v>
      </c>
      <c r="H27" s="93" t="s">
        <v>7</v>
      </c>
      <c r="I27" s="87"/>
      <c r="J27" s="26" t="s">
        <v>68</v>
      </c>
      <c r="K27" s="27"/>
      <c r="L27" s="66"/>
      <c r="M27" s="66"/>
      <c r="N27" s="66"/>
      <c r="O27" s="67"/>
      <c r="R27" s="175" t="s">
        <v>70</v>
      </c>
      <c r="S27" s="175"/>
      <c r="T27" s="175"/>
      <c r="U27" s="66"/>
      <c r="V27" s="67"/>
    </row>
    <row r="28" spans="1:23" s="3" customFormat="1" ht="12.95" customHeight="1">
      <c r="A28" s="102"/>
      <c r="B28" s="101" t="s">
        <v>13</v>
      </c>
      <c r="C28" s="102">
        <f>COUNT(O28,P31,V28)</f>
        <v>0</v>
      </c>
      <c r="D28" s="102">
        <f>IF(O28&gt;P28,1,0)+IF(P31&gt;O31,1,0)+IF(V28&gt;W28,1,0)</f>
        <v>0</v>
      </c>
      <c r="E28" s="102">
        <f>IF(O28&lt;P28,1,0)+IF(P31&lt;O31,1,0)+IF(V28&lt;W28,1,0)</f>
        <v>0</v>
      </c>
      <c r="F28" s="102">
        <f>VALUE(O28+P31+V28)</f>
        <v>0</v>
      </c>
      <c r="G28" s="102">
        <f>VALUE(P28+O31+W28)</f>
        <v>0</v>
      </c>
      <c r="H28" s="102">
        <f>AVERAGE(F28-G28)</f>
        <v>0</v>
      </c>
      <c r="I28" s="87"/>
      <c r="J28" s="69" t="str">
        <f>B28</f>
        <v>CT BELLAVISTA</v>
      </c>
      <c r="K28" s="70" t="s">
        <v>8</v>
      </c>
      <c r="L28" s="164" t="str">
        <f>B31</f>
        <v>OPEN MARRATXI</v>
      </c>
      <c r="M28" s="165"/>
      <c r="N28" s="166"/>
      <c r="O28" s="71"/>
      <c r="P28" s="71"/>
      <c r="Q28" s="77"/>
      <c r="R28" s="69" t="str">
        <f>B28</f>
        <v>CT BELLAVISTA</v>
      </c>
      <c r="S28" s="69"/>
      <c r="T28" s="70" t="s">
        <v>8</v>
      </c>
      <c r="U28" s="69" t="str">
        <f>B29</f>
        <v>CT FELANITX</v>
      </c>
      <c r="V28" s="71"/>
      <c r="W28" s="71"/>
    </row>
    <row r="29" spans="1:23" s="3" customFormat="1" ht="12.95" customHeight="1">
      <c r="A29" s="102"/>
      <c r="B29" s="101" t="s">
        <v>27</v>
      </c>
      <c r="C29" s="102">
        <f>COUNT(O29,P32,W28)</f>
        <v>0</v>
      </c>
      <c r="D29" s="102">
        <f>IF(O29&gt;P29,1,0)+IF(P32&gt;O32,1,0)+IF(W28&gt;V28,1,0)</f>
        <v>0</v>
      </c>
      <c r="E29" s="102">
        <f>IF(O29&lt;P29,1,0)+IF(P32&lt;O32,1,0)+IF(W28&lt;V28,1,0)</f>
        <v>0</v>
      </c>
      <c r="F29" s="102">
        <f>VALUE(O29+P32+W28)</f>
        <v>0</v>
      </c>
      <c r="G29" s="102">
        <f>VALUE(P29+O32+V28)</f>
        <v>0</v>
      </c>
      <c r="H29" s="102">
        <f>AVERAGE(F29-G29)</f>
        <v>0</v>
      </c>
      <c r="I29" s="87"/>
      <c r="J29" s="69" t="str">
        <f>B29</f>
        <v>CT FELANITX</v>
      </c>
      <c r="K29" s="70" t="s">
        <v>8</v>
      </c>
      <c r="L29" s="164" t="str">
        <f>B30</f>
        <v>SPORTING TC</v>
      </c>
      <c r="M29" s="165"/>
      <c r="N29" s="166"/>
      <c r="O29" s="71"/>
      <c r="P29" s="71"/>
      <c r="R29" s="57" t="str">
        <f>B30</f>
        <v>SPORTING TC</v>
      </c>
      <c r="S29" s="57"/>
      <c r="T29" s="70" t="s">
        <v>8</v>
      </c>
      <c r="U29" s="69" t="str">
        <f>B31</f>
        <v>OPEN MARRATXI</v>
      </c>
      <c r="V29" s="71"/>
      <c r="W29" s="71"/>
    </row>
    <row r="30" spans="1:23" s="3" customFormat="1" ht="12.95" customHeight="1">
      <c r="A30" s="102"/>
      <c r="B30" s="101" t="s">
        <v>14</v>
      </c>
      <c r="C30" s="102">
        <f>COUNT(P29,O31,V29)</f>
        <v>0</v>
      </c>
      <c r="D30" s="102">
        <f>IF(O31&gt;P31,1,0)+IF(P29&gt;O29,1,0)+IF(V29&gt;W29,1,0)</f>
        <v>0</v>
      </c>
      <c r="E30" s="102">
        <f>IF(O31&lt;P31,1,0)+IF(P29&lt;O29,1,0)+IF(V29&lt;W29,1,0)</f>
        <v>0</v>
      </c>
      <c r="F30" s="102">
        <f>VALUE(P29+O31+V29)</f>
        <v>0</v>
      </c>
      <c r="G30" s="102">
        <f>VALUE(O29+P31+W29)</f>
        <v>0</v>
      </c>
      <c r="H30" s="102">
        <f>AVERAGE(F30-G30)</f>
        <v>0</v>
      </c>
      <c r="I30" s="87"/>
      <c r="J30" s="26" t="s">
        <v>69</v>
      </c>
      <c r="K30" s="27"/>
      <c r="L30" s="66"/>
      <c r="M30" s="66"/>
      <c r="N30" s="66"/>
      <c r="O30" s="67"/>
    </row>
    <row r="31" spans="1:23" s="3" customFormat="1" ht="12.95" customHeight="1">
      <c r="A31" s="102"/>
      <c r="B31" s="101" t="s">
        <v>10</v>
      </c>
      <c r="C31" s="102">
        <f>COUNT(P28,O32,W29)</f>
        <v>0</v>
      </c>
      <c r="D31" s="102">
        <f>IF(P28&gt;O28,1,0)+IF(O32&gt;P32,1,0)+IF(W29&gt;V29,1,0)</f>
        <v>0</v>
      </c>
      <c r="E31" s="102">
        <f>IF(P28&lt;O28,1,0)+IF(O32&lt;P32,1,0)+IF(W29&lt;V29,1,0)</f>
        <v>0</v>
      </c>
      <c r="F31" s="102">
        <f>VALUE(P28+O32+W29)</f>
        <v>0</v>
      </c>
      <c r="G31" s="102">
        <f>VALUE(O28+P32+V29)</f>
        <v>0</v>
      </c>
      <c r="H31" s="102">
        <f>AVERAGE(F31-G31)</f>
        <v>0</v>
      </c>
      <c r="I31" s="87"/>
      <c r="J31" s="69" t="str">
        <f>B30</f>
        <v>SPORTING TC</v>
      </c>
      <c r="K31" s="70" t="s">
        <v>8</v>
      </c>
      <c r="L31" s="164" t="str">
        <f>B28</f>
        <v>CT BELLAVISTA</v>
      </c>
      <c r="M31" s="165"/>
      <c r="N31" s="166"/>
      <c r="O31" s="71"/>
      <c r="P31" s="71"/>
    </row>
    <row r="32" spans="1:23" s="3" customFormat="1" ht="12.95" customHeight="1">
      <c r="A32" s="87"/>
      <c r="B32" s="87"/>
      <c r="C32" s="87"/>
      <c r="D32" s="87"/>
      <c r="E32" s="87"/>
      <c r="F32" s="87"/>
      <c r="G32" s="87"/>
      <c r="H32" s="87"/>
      <c r="I32" s="87"/>
      <c r="J32" s="69" t="str">
        <f>B31</f>
        <v>OPEN MARRATXI</v>
      </c>
      <c r="K32" s="70" t="s">
        <v>8</v>
      </c>
      <c r="L32" s="164" t="str">
        <f>B29</f>
        <v>CT FELANITX</v>
      </c>
      <c r="M32" s="165"/>
      <c r="N32" s="166"/>
      <c r="O32" s="71"/>
      <c r="P32" s="71"/>
    </row>
    <row r="33" spans="1:9" s="3" customFormat="1" ht="12.95" customHeight="1">
      <c r="A33" s="87"/>
      <c r="B33" s="127"/>
      <c r="C33" s="87"/>
      <c r="D33" s="87"/>
      <c r="E33" s="87"/>
      <c r="F33" s="87"/>
      <c r="G33" s="87"/>
      <c r="H33" s="87"/>
      <c r="I33" s="87"/>
    </row>
    <row r="34" spans="1:9">
      <c r="A34" s="124"/>
      <c r="B34" s="124"/>
      <c r="C34" s="124"/>
      <c r="D34" s="124"/>
      <c r="E34" s="124"/>
      <c r="F34" s="124"/>
      <c r="G34" s="124"/>
      <c r="H34" s="124"/>
      <c r="I34" s="124"/>
    </row>
  </sheetData>
  <mergeCells count="16">
    <mergeCell ref="L28:N28"/>
    <mergeCell ref="L29:N29"/>
    <mergeCell ref="L31:N31"/>
    <mergeCell ref="L32:N32"/>
    <mergeCell ref="Q11:R11"/>
    <mergeCell ref="Q12:R12"/>
    <mergeCell ref="Q13:R13"/>
    <mergeCell ref="Q14:R14"/>
    <mergeCell ref="Q15:R15"/>
    <mergeCell ref="L21:N21"/>
    <mergeCell ref="L20:N20"/>
    <mergeCell ref="L24:N24"/>
    <mergeCell ref="R19:T19"/>
    <mergeCell ref="R27:T27"/>
    <mergeCell ref="L23:N23"/>
    <mergeCell ref="Q24:R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workbookViewId="0">
      <selection activeCell="P29" sqref="P29"/>
    </sheetView>
  </sheetViews>
  <sheetFormatPr baseColWidth="10" defaultRowHeight="15"/>
  <cols>
    <col min="1" max="1" width="1.140625" customWidth="1"/>
    <col min="2" max="2" width="7.5703125" customWidth="1"/>
    <col min="3" max="3" width="3.85546875" customWidth="1"/>
    <col min="4" max="4" width="4" customWidth="1"/>
    <col min="5" max="5" width="3.28515625" customWidth="1"/>
    <col min="6" max="6" width="4" customWidth="1"/>
    <col min="7" max="7" width="4.5703125" customWidth="1"/>
    <col min="8" max="8" width="4.140625" customWidth="1"/>
    <col min="9" max="9" width="2.85546875" customWidth="1"/>
    <col min="10" max="10" width="20.42578125" customWidth="1"/>
    <col min="11" max="16" width="6.28515625" customWidth="1"/>
    <col min="17" max="17" width="6.5703125" customWidth="1"/>
    <col min="18" max="18" width="8.140625" customWidth="1"/>
    <col min="19" max="19" width="11.28515625" customWidth="1"/>
    <col min="20" max="20" width="5.140625" customWidth="1"/>
    <col min="21" max="21" width="19.7109375" customWidth="1"/>
    <col min="22" max="23" width="6.28515625" customWidth="1"/>
  </cols>
  <sheetData>
    <row r="1" spans="2:19" ht="27" customHeight="1">
      <c r="B1" s="1" t="s">
        <v>32</v>
      </c>
    </row>
    <row r="2" spans="2:19" ht="15" customHeight="1"/>
    <row r="3" spans="2:19" ht="15" customHeight="1">
      <c r="B3" s="74" t="s">
        <v>26</v>
      </c>
      <c r="C3" s="75"/>
      <c r="D3" s="75"/>
      <c r="E3" s="75"/>
      <c r="F3" s="104"/>
      <c r="G3" s="75"/>
      <c r="H3" s="88"/>
      <c r="I3" s="88"/>
      <c r="J3" s="88"/>
      <c r="K3" s="2"/>
    </row>
    <row r="4" spans="2:19" ht="1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6" spans="2:19" s="3" customFormat="1" ht="15" customHeight="1">
      <c r="F6" s="89" t="s">
        <v>64</v>
      </c>
      <c r="G6" s="6"/>
      <c r="H6" s="6"/>
      <c r="I6" s="6"/>
      <c r="J6" s="6"/>
      <c r="K6" s="6"/>
      <c r="L6" s="5"/>
      <c r="M6" s="6"/>
      <c r="N6" s="6"/>
      <c r="O6" s="6"/>
      <c r="P6" s="7"/>
      <c r="Q6" s="7"/>
      <c r="R6" s="7"/>
      <c r="S6" s="7"/>
    </row>
    <row r="7" spans="2:19" s="3" customFormat="1" ht="15" customHeight="1">
      <c r="F7" s="89" t="s">
        <v>63</v>
      </c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7"/>
    </row>
    <row r="8" spans="2:19" s="3" customFormat="1" ht="15" customHeight="1">
      <c r="F8" s="89" t="s">
        <v>1</v>
      </c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2:19" s="3" customFormat="1" ht="12.95" customHeight="1" thickBot="1"/>
    <row r="10" spans="2:19" s="3" customFormat="1" ht="18" customHeight="1" thickBot="1">
      <c r="I10" s="62"/>
      <c r="J10" s="9" t="s">
        <v>62</v>
      </c>
      <c r="K10" s="80" t="s">
        <v>2</v>
      </c>
      <c r="L10" s="63" t="s">
        <v>3</v>
      </c>
      <c r="M10" s="64" t="s">
        <v>4</v>
      </c>
      <c r="N10" s="64" t="s">
        <v>5</v>
      </c>
      <c r="O10" s="65" t="s">
        <v>6</v>
      </c>
      <c r="P10" s="65" t="s">
        <v>7</v>
      </c>
      <c r="Q10" s="167" t="s">
        <v>29</v>
      </c>
      <c r="R10" s="168"/>
    </row>
    <row r="11" spans="2:19" s="3" customFormat="1" ht="12.95" customHeight="1">
      <c r="I11" s="10">
        <v>1</v>
      </c>
      <c r="J11" s="83" t="str">
        <f>B19</f>
        <v>CT PAGUERA</v>
      </c>
      <c r="K11" s="68">
        <f>C19+C27</f>
        <v>2</v>
      </c>
      <c r="L11" s="68">
        <f>D19+D27</f>
        <v>1</v>
      </c>
      <c r="M11" s="68">
        <f>E19+E27</f>
        <v>1</v>
      </c>
      <c r="N11" s="68">
        <f t="shared" ref="N11:P14" si="0">F19+F27</f>
        <v>5</v>
      </c>
      <c r="O11" s="68">
        <f t="shared" si="0"/>
        <v>5</v>
      </c>
      <c r="P11" s="68">
        <f t="shared" si="0"/>
        <v>0</v>
      </c>
      <c r="Q11" s="169"/>
      <c r="R11" s="170"/>
    </row>
    <row r="12" spans="2:19" s="3" customFormat="1" ht="12.95" customHeight="1">
      <c r="I12" s="11">
        <v>2</v>
      </c>
      <c r="J12" s="72" t="str">
        <f>B20</f>
        <v>SPORT INCA</v>
      </c>
      <c r="K12" s="73">
        <f t="shared" ref="K12:M14" si="1">C20+C28</f>
        <v>1</v>
      </c>
      <c r="L12" s="73">
        <f t="shared" si="1"/>
        <v>1</v>
      </c>
      <c r="M12" s="73">
        <f t="shared" si="1"/>
        <v>0</v>
      </c>
      <c r="N12" s="73">
        <f t="shared" si="0"/>
        <v>3</v>
      </c>
      <c r="O12" s="73">
        <f t="shared" si="0"/>
        <v>2</v>
      </c>
      <c r="P12" s="73">
        <f t="shared" si="0"/>
        <v>1</v>
      </c>
      <c r="Q12" s="171"/>
      <c r="R12" s="172"/>
    </row>
    <row r="13" spans="2:19" s="3" customFormat="1" ht="12.95" customHeight="1">
      <c r="I13" s="11">
        <v>3</v>
      </c>
      <c r="J13" s="72" t="str">
        <f>B21</f>
        <v>CT LA SALLE</v>
      </c>
      <c r="K13" s="73">
        <f t="shared" si="1"/>
        <v>1</v>
      </c>
      <c r="L13" s="73">
        <f t="shared" si="1"/>
        <v>0</v>
      </c>
      <c r="M13" s="73">
        <f t="shared" si="1"/>
        <v>1</v>
      </c>
      <c r="N13" s="73">
        <f t="shared" si="0"/>
        <v>2</v>
      </c>
      <c r="O13" s="73">
        <f t="shared" si="0"/>
        <v>3</v>
      </c>
      <c r="P13" s="73">
        <f t="shared" si="0"/>
        <v>-1</v>
      </c>
      <c r="Q13" s="171"/>
      <c r="R13" s="172"/>
    </row>
    <row r="14" spans="2:19" s="3" customFormat="1" ht="12.95" customHeight="1" thickBot="1">
      <c r="I14" s="12">
        <v>4</v>
      </c>
      <c r="J14" s="84" t="str">
        <f>B22</f>
        <v>PRINCIPES DE ESPAÑA</v>
      </c>
      <c r="K14" s="103">
        <f t="shared" si="1"/>
        <v>2</v>
      </c>
      <c r="L14" s="103">
        <f t="shared" si="1"/>
        <v>1</v>
      </c>
      <c r="M14" s="103">
        <f t="shared" si="1"/>
        <v>1</v>
      </c>
      <c r="N14" s="103">
        <f t="shared" si="0"/>
        <v>5</v>
      </c>
      <c r="O14" s="103">
        <f t="shared" si="0"/>
        <v>5</v>
      </c>
      <c r="P14" s="103">
        <f t="shared" si="0"/>
        <v>0</v>
      </c>
      <c r="Q14" s="173"/>
      <c r="R14" s="174"/>
    </row>
    <row r="15" spans="2:19" s="3" customFormat="1" ht="12.95" customHeight="1">
      <c r="B15" s="85"/>
      <c r="C15" s="85"/>
      <c r="D15" s="85"/>
      <c r="E15" s="85"/>
      <c r="F15" s="85"/>
      <c r="G15" s="85"/>
      <c r="H15" s="85"/>
      <c r="Q15" s="47"/>
    </row>
    <row r="16" spans="2:19" s="3" customFormat="1" ht="12.95" customHeight="1">
      <c r="B16" s="86"/>
      <c r="C16" s="85"/>
      <c r="D16" s="85"/>
      <c r="E16" s="85"/>
      <c r="F16" s="85"/>
      <c r="G16" s="85"/>
      <c r="H16" s="85"/>
    </row>
    <row r="17" spans="1:23" s="3" customFormat="1" ht="12.95" customHeight="1">
      <c r="B17" s="87"/>
      <c r="C17" s="87"/>
      <c r="D17" s="87"/>
      <c r="E17" s="87"/>
      <c r="F17" s="87"/>
      <c r="G17" s="87"/>
      <c r="H17" s="87"/>
    </row>
    <row r="18" spans="1:23" s="3" customFormat="1" ht="12.95" customHeight="1">
      <c r="A18" s="90"/>
      <c r="B18" s="91" t="s">
        <v>60</v>
      </c>
      <c r="C18" s="92" t="s">
        <v>2</v>
      </c>
      <c r="D18" s="92" t="s">
        <v>3</v>
      </c>
      <c r="E18" s="93" t="s">
        <v>4</v>
      </c>
      <c r="F18" s="93" t="s">
        <v>5</v>
      </c>
      <c r="G18" s="93" t="s">
        <v>6</v>
      </c>
      <c r="H18" s="93" t="s">
        <v>7</v>
      </c>
      <c r="J18" s="42" t="s">
        <v>55</v>
      </c>
      <c r="K18" s="27"/>
      <c r="L18" s="66"/>
      <c r="M18" s="66"/>
      <c r="N18" s="66"/>
      <c r="O18" s="67"/>
      <c r="R18" s="175" t="s">
        <v>57</v>
      </c>
      <c r="S18" s="175"/>
      <c r="T18" s="175"/>
      <c r="U18" s="66"/>
      <c r="V18" s="67"/>
    </row>
    <row r="19" spans="1:23" s="3" customFormat="1" ht="12.95" customHeight="1">
      <c r="A19" s="94"/>
      <c r="B19" s="105" t="s">
        <v>15</v>
      </c>
      <c r="C19" s="96">
        <f>COUNT(O19,P22,V19)</f>
        <v>1</v>
      </c>
      <c r="D19" s="96">
        <f>IF(O19&gt;P19,1,0)+IF(P22&gt;O22,1,0)+IF(V19&gt;W19,1,0)</f>
        <v>1</v>
      </c>
      <c r="E19" s="96">
        <f>IF(O19&lt;P19,1,0)+IF(P22&lt;O22,1,0)+IF(V19&lt;W19,1,0)</f>
        <v>0</v>
      </c>
      <c r="F19" s="96">
        <f>VALUE(O19+P22+V19)</f>
        <v>4</v>
      </c>
      <c r="G19" s="96">
        <f>VALUE(P19+O22+W19)</f>
        <v>1</v>
      </c>
      <c r="H19" s="96">
        <f>AVERAGE(F19-G19)</f>
        <v>3</v>
      </c>
      <c r="J19" s="69" t="str">
        <f>B19</f>
        <v>CT PAGUERA</v>
      </c>
      <c r="K19" s="70" t="s">
        <v>8</v>
      </c>
      <c r="L19" s="164" t="str">
        <f>B22</f>
        <v>PRINCIPES DE ESPAÑA</v>
      </c>
      <c r="M19" s="165"/>
      <c r="N19" s="166"/>
      <c r="O19" s="71">
        <v>4</v>
      </c>
      <c r="P19" s="71">
        <v>1</v>
      </c>
      <c r="R19" s="69" t="str">
        <f>B19</f>
        <v>CT PAGUERA</v>
      </c>
      <c r="S19" s="69"/>
      <c r="T19" s="70" t="s">
        <v>8</v>
      </c>
      <c r="U19" s="69" t="str">
        <f>B20</f>
        <v>SPORT INCA</v>
      </c>
      <c r="V19" s="71"/>
      <c r="W19" s="71"/>
    </row>
    <row r="20" spans="1:23" s="3" customFormat="1" ht="12.95" customHeight="1">
      <c r="A20" s="94"/>
      <c r="B20" s="105" t="s">
        <v>53</v>
      </c>
      <c r="C20" s="96">
        <f>COUNT(O20,P23,W19)</f>
        <v>0</v>
      </c>
      <c r="D20" s="96">
        <f>IF(O20&gt;P20,1,0)+IF(P23&gt;O23,1,0)+IF(W19&gt;V19,1,0)</f>
        <v>0</v>
      </c>
      <c r="E20" s="96">
        <f>IF(O20&lt;P20,1,0)+IF(P23&lt;O23,1,0)+IF(W19&lt;V19,1,0)</f>
        <v>0</v>
      </c>
      <c r="F20" s="96">
        <f>VALUE(O20+P23+W19)</f>
        <v>0</v>
      </c>
      <c r="G20" s="96">
        <f>VALUE(P20+O23+V19)</f>
        <v>0</v>
      </c>
      <c r="H20" s="96">
        <f>AVERAGE(F20-G20)</f>
        <v>0</v>
      </c>
      <c r="J20" s="69" t="str">
        <f>B20</f>
        <v>SPORT INCA</v>
      </c>
      <c r="K20" s="81" t="s">
        <v>8</v>
      </c>
      <c r="L20" s="164" t="str">
        <f>B21</f>
        <v>CT LA SALLE</v>
      </c>
      <c r="M20" s="165"/>
      <c r="N20" s="166"/>
      <c r="O20" s="82"/>
      <c r="P20" s="71"/>
      <c r="R20" s="57" t="str">
        <f>B21</f>
        <v>CT LA SALLE</v>
      </c>
      <c r="S20" s="57"/>
      <c r="T20" s="70" t="s">
        <v>8</v>
      </c>
      <c r="U20" s="69" t="str">
        <f>B22</f>
        <v>PRINCIPES DE ESPAÑA</v>
      </c>
      <c r="V20" s="71"/>
      <c r="W20" s="71"/>
    </row>
    <row r="21" spans="1:23" s="3" customFormat="1" ht="12.95" customHeight="1">
      <c r="A21" s="94"/>
      <c r="B21" s="105" t="s">
        <v>12</v>
      </c>
      <c r="C21" s="96">
        <f>COUNT(P20,O22,V20)</f>
        <v>0</v>
      </c>
      <c r="D21" s="96">
        <f>IF(O22&gt;P22,1,0)+IF(P20&gt;O20,1,0)+IF(V20&gt;W20,1,0)</f>
        <v>0</v>
      </c>
      <c r="E21" s="96">
        <f>IF(O22&lt;P22,1,0)+IF(P20&lt;O20,1,0)+IF(V20&lt;W20,1,0)</f>
        <v>0</v>
      </c>
      <c r="F21" s="96">
        <f>VALUE(P20+O22+V20)</f>
        <v>0</v>
      </c>
      <c r="G21" s="96">
        <f>VALUE(O20+P22+W20)</f>
        <v>0</v>
      </c>
      <c r="H21" s="96">
        <f>AVERAGE(F21-G21)</f>
        <v>0</v>
      </c>
      <c r="J21" s="42" t="s">
        <v>56</v>
      </c>
      <c r="K21" s="27"/>
      <c r="L21" s="66"/>
      <c r="M21" s="66"/>
      <c r="N21" s="66"/>
      <c r="O21" s="67"/>
    </row>
    <row r="22" spans="1:23" s="3" customFormat="1" ht="12.95" customHeight="1">
      <c r="A22" s="94"/>
      <c r="B22" s="105" t="s">
        <v>17</v>
      </c>
      <c r="C22" s="96">
        <f>COUNT(P19,O23,W20)</f>
        <v>1</v>
      </c>
      <c r="D22" s="96">
        <f>IF(P19&gt;O19,1,0)+IF(O23&gt;P23,1,0)+IF(W20&gt;V20,1,0)</f>
        <v>0</v>
      </c>
      <c r="E22" s="96">
        <f>IF(P19&lt;O19,1,0)+IF(O23&lt;P23,1,0)+IF(W20&lt;V20,1,0)</f>
        <v>1</v>
      </c>
      <c r="F22" s="96">
        <f>VALUE(P19+O23+W20)</f>
        <v>1</v>
      </c>
      <c r="G22" s="96">
        <f>VALUE(O19+P23+V20)</f>
        <v>4</v>
      </c>
      <c r="H22" s="96">
        <f>AVERAGE(F22-G22)</f>
        <v>-3</v>
      </c>
      <c r="J22" s="69" t="str">
        <f>B21</f>
        <v>CT LA SALLE</v>
      </c>
      <c r="K22" s="70" t="s">
        <v>8</v>
      </c>
      <c r="L22" s="164" t="str">
        <f>B19</f>
        <v>CT PAGUERA</v>
      </c>
      <c r="M22" s="165"/>
      <c r="N22" s="166"/>
      <c r="O22" s="71"/>
      <c r="P22" s="71"/>
      <c r="Q22" s="141">
        <v>43225</v>
      </c>
    </row>
    <row r="23" spans="1:23" s="3" customFormat="1" ht="12.95" customHeight="1">
      <c r="A23" s="97"/>
      <c r="B23" s="98"/>
      <c r="C23" s="98"/>
      <c r="D23" s="98"/>
      <c r="E23" s="98"/>
      <c r="F23" s="98"/>
      <c r="G23" s="98"/>
      <c r="H23" s="98"/>
      <c r="J23" s="69" t="str">
        <f>B22</f>
        <v>PRINCIPES DE ESPAÑA</v>
      </c>
      <c r="K23" s="70" t="s">
        <v>8</v>
      </c>
      <c r="L23" s="164" t="str">
        <f>B20</f>
        <v>SPORT INCA</v>
      </c>
      <c r="M23" s="165"/>
      <c r="N23" s="166"/>
      <c r="O23" s="71"/>
      <c r="P23" s="71"/>
    </row>
    <row r="24" spans="1:23" s="3" customFormat="1" ht="12.95" customHeight="1">
      <c r="A24" s="97"/>
      <c r="B24" s="99"/>
      <c r="C24" s="98"/>
      <c r="D24" s="98"/>
      <c r="E24" s="98"/>
      <c r="F24" s="98"/>
      <c r="G24" s="98"/>
      <c r="H24" s="98"/>
    </row>
    <row r="25" spans="1:23" s="3" customFormat="1" ht="12.95" customHeight="1">
      <c r="A25" s="97"/>
      <c r="B25" s="98"/>
      <c r="C25" s="98"/>
      <c r="D25" s="98"/>
      <c r="E25" s="98"/>
      <c r="F25" s="98"/>
      <c r="G25" s="98"/>
      <c r="H25" s="98"/>
    </row>
    <row r="26" spans="1:23" s="3" customFormat="1" ht="12.95" customHeight="1">
      <c r="A26" s="100"/>
      <c r="B26" s="91" t="s">
        <v>61</v>
      </c>
      <c r="C26" s="92" t="s">
        <v>2</v>
      </c>
      <c r="D26" s="92" t="s">
        <v>3</v>
      </c>
      <c r="E26" s="93" t="s">
        <v>4</v>
      </c>
      <c r="F26" s="93" t="s">
        <v>5</v>
      </c>
      <c r="G26" s="93" t="s">
        <v>6</v>
      </c>
      <c r="H26" s="93" t="s">
        <v>7</v>
      </c>
      <c r="J26" s="26" t="s">
        <v>58</v>
      </c>
      <c r="K26" s="27"/>
      <c r="L26" s="66"/>
      <c r="M26" s="66"/>
      <c r="N26" s="66"/>
      <c r="O26" s="67"/>
      <c r="R26" s="175" t="s">
        <v>51</v>
      </c>
      <c r="S26" s="175"/>
      <c r="T26" s="175"/>
      <c r="U26" s="66"/>
      <c r="V26" s="67"/>
    </row>
    <row r="27" spans="1:23" s="3" customFormat="1" ht="12.95" customHeight="1">
      <c r="A27" s="94"/>
      <c r="B27" s="105" t="str">
        <f>J14</f>
        <v>PRINCIPES DE ESPAÑA</v>
      </c>
      <c r="C27" s="102">
        <f>COUNT(O27,P30,V27)</f>
        <v>1</v>
      </c>
      <c r="D27" s="102">
        <f>IF(O27&gt;P27,1,0)+IF(P30&gt;O30,1,0)+IF(V27&gt;W27,1,0)</f>
        <v>0</v>
      </c>
      <c r="E27" s="102">
        <f>IF(O27&lt;P27,1,0)+IF(P30&lt;O30,1,0)+IF(V27&lt;W27,1,0)</f>
        <v>1</v>
      </c>
      <c r="F27" s="102">
        <f>VALUE(O27+P30+V27)</f>
        <v>1</v>
      </c>
      <c r="G27" s="102">
        <f>VALUE(P27+O30+W27)</f>
        <v>4</v>
      </c>
      <c r="H27" s="102">
        <f>AVERAGE(F27-G27)</f>
        <v>-3</v>
      </c>
      <c r="J27" s="69" t="str">
        <f>B27</f>
        <v>PRINCIPES DE ESPAÑA</v>
      </c>
      <c r="K27" s="70" t="s">
        <v>8</v>
      </c>
      <c r="L27" s="164" t="str">
        <f>B30</f>
        <v>CT PAGUERA</v>
      </c>
      <c r="M27" s="165"/>
      <c r="N27" s="166"/>
      <c r="O27" s="71">
        <v>1</v>
      </c>
      <c r="P27" s="71">
        <v>4</v>
      </c>
      <c r="Q27" s="77"/>
      <c r="R27" s="69" t="str">
        <f>B27</f>
        <v>PRINCIPES DE ESPAÑA</v>
      </c>
      <c r="S27" s="69"/>
      <c r="T27" s="70" t="s">
        <v>8</v>
      </c>
      <c r="U27" s="69" t="str">
        <f>B28</f>
        <v>CT LA SALLE</v>
      </c>
      <c r="V27" s="71"/>
      <c r="W27" s="71"/>
    </row>
    <row r="28" spans="1:23" s="3" customFormat="1" ht="12.95" customHeight="1">
      <c r="A28" s="94"/>
      <c r="B28" s="105" t="str">
        <f>J13</f>
        <v>CT LA SALLE</v>
      </c>
      <c r="C28" s="102">
        <f>COUNT(O28,P31,W27)</f>
        <v>1</v>
      </c>
      <c r="D28" s="102">
        <f>IF(O28&gt;P28,1,0)+IF(P31&gt;O31,1,0)+IF(W27&gt;V27,1,0)</f>
        <v>1</v>
      </c>
      <c r="E28" s="102">
        <f>IF(O28&lt;P28,1,0)+IF(P31&lt;O31,1,0)+IF(W27&lt;V27,1,0)</f>
        <v>0</v>
      </c>
      <c r="F28" s="102">
        <f>VALUE(O28+P31+W27)</f>
        <v>3</v>
      </c>
      <c r="G28" s="102">
        <f>VALUE(P28+O31+V27)</f>
        <v>2</v>
      </c>
      <c r="H28" s="102">
        <f>AVERAGE(F28-G28)</f>
        <v>1</v>
      </c>
      <c r="J28" s="69" t="str">
        <f>B28</f>
        <v>CT LA SALLE</v>
      </c>
      <c r="K28" s="70" t="s">
        <v>8</v>
      </c>
      <c r="L28" s="164" t="str">
        <f>B29</f>
        <v>SPORT INCA</v>
      </c>
      <c r="M28" s="165"/>
      <c r="N28" s="166"/>
      <c r="O28" s="71">
        <v>3</v>
      </c>
      <c r="P28" s="71">
        <v>2</v>
      </c>
      <c r="R28" s="57" t="str">
        <f>B29</f>
        <v>SPORT INCA</v>
      </c>
      <c r="S28" s="57"/>
      <c r="T28" s="70" t="s">
        <v>8</v>
      </c>
      <c r="U28" s="69" t="str">
        <f>B30</f>
        <v>CT PAGUERA</v>
      </c>
      <c r="V28" s="71"/>
      <c r="W28" s="71"/>
    </row>
    <row r="29" spans="1:23" s="3" customFormat="1" ht="12.95" customHeight="1">
      <c r="A29" s="94"/>
      <c r="B29" s="105" t="str">
        <f>J12</f>
        <v>SPORT INCA</v>
      </c>
      <c r="C29" s="102">
        <f>COUNT(P28,O30,V28)</f>
        <v>1</v>
      </c>
      <c r="D29" s="102">
        <f>IF(O30&gt;P30,1,0)+IF(P28&gt;O28,1,0)+IF(V28&gt;W28,1,0)</f>
        <v>0</v>
      </c>
      <c r="E29" s="102">
        <f>IF(O30&lt;P30,1,0)+IF(P28&lt;O28,1,0)+IF(V28&lt;W28,1,0)</f>
        <v>1</v>
      </c>
      <c r="F29" s="102">
        <f>VALUE(P28+O30+V28)</f>
        <v>2</v>
      </c>
      <c r="G29" s="102">
        <f>VALUE(O28+P30+W28)</f>
        <v>3</v>
      </c>
      <c r="H29" s="102">
        <f>AVERAGE(F29-G29)</f>
        <v>-1</v>
      </c>
      <c r="J29" s="26" t="s">
        <v>49</v>
      </c>
      <c r="K29" s="27"/>
      <c r="L29" s="66"/>
      <c r="M29" s="66"/>
      <c r="N29" s="66"/>
      <c r="O29" s="67"/>
    </row>
    <row r="30" spans="1:23" s="3" customFormat="1" ht="12.95" customHeight="1">
      <c r="A30" s="94"/>
      <c r="B30" s="105" t="str">
        <f>J11</f>
        <v>CT PAGUERA</v>
      </c>
      <c r="C30" s="102">
        <f>COUNT(P27,O31,W28)</f>
        <v>1</v>
      </c>
      <c r="D30" s="102">
        <f>IF(P27&gt;O27,1,0)+IF(O31&gt;P31,1,0)+IF(W28&gt;V28,1,0)</f>
        <v>1</v>
      </c>
      <c r="E30" s="102">
        <f>IF(P27&lt;O27,1,0)+IF(O31&lt;P31,1,0)+IF(W28&lt;V28,1,0)</f>
        <v>0</v>
      </c>
      <c r="F30" s="102">
        <f>VALUE(P27+O31+W28)</f>
        <v>4</v>
      </c>
      <c r="G30" s="102">
        <f>VALUE(O27+P31+V28)</f>
        <v>1</v>
      </c>
      <c r="H30" s="102">
        <f>AVERAGE(F30-G30)</f>
        <v>3</v>
      </c>
      <c r="J30" s="69" t="str">
        <f>B29</f>
        <v>SPORT INCA</v>
      </c>
      <c r="K30" s="70" t="s">
        <v>8</v>
      </c>
      <c r="L30" s="164" t="str">
        <f>B27</f>
        <v>PRINCIPES DE ESPAÑA</v>
      </c>
      <c r="M30" s="165"/>
      <c r="N30" s="166"/>
      <c r="O30" s="71"/>
      <c r="P30" s="71"/>
    </row>
    <row r="31" spans="1:23" s="3" customFormat="1" ht="12.95" customHeight="1">
      <c r="B31" s="87"/>
      <c r="C31" s="87"/>
      <c r="D31" s="87"/>
      <c r="E31" s="87"/>
      <c r="F31" s="87"/>
      <c r="G31" s="87"/>
      <c r="H31" s="87"/>
      <c r="J31" s="69" t="str">
        <f>B30</f>
        <v>CT PAGUERA</v>
      </c>
      <c r="K31" s="70" t="s">
        <v>8</v>
      </c>
      <c r="L31" s="164" t="str">
        <f>B28</f>
        <v>CT LA SALLE</v>
      </c>
      <c r="M31" s="165"/>
      <c r="N31" s="166"/>
      <c r="O31" s="71"/>
      <c r="P31" s="71"/>
    </row>
    <row r="32" spans="1:23" s="3" customFormat="1" ht="12.95" customHeight="1">
      <c r="B32" s="86"/>
      <c r="C32" s="85"/>
      <c r="D32" s="85"/>
      <c r="E32" s="85"/>
      <c r="F32" s="85"/>
      <c r="G32" s="85"/>
      <c r="H32" s="85"/>
    </row>
  </sheetData>
  <mergeCells count="15">
    <mergeCell ref="L28:N28"/>
    <mergeCell ref="L30:N30"/>
    <mergeCell ref="L31:N31"/>
    <mergeCell ref="L19:N19"/>
    <mergeCell ref="L20:N20"/>
    <mergeCell ref="L22:N22"/>
    <mergeCell ref="L23:N23"/>
    <mergeCell ref="R26:T26"/>
    <mergeCell ref="L27:N27"/>
    <mergeCell ref="Q10:R10"/>
    <mergeCell ref="Q11:R11"/>
    <mergeCell ref="Q12:R12"/>
    <mergeCell ref="Q13:R13"/>
    <mergeCell ref="Q14:R14"/>
    <mergeCell ref="R18:T18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R79"/>
  <sheetViews>
    <sheetView workbookViewId="0">
      <selection activeCell="E28" sqref="E28"/>
    </sheetView>
  </sheetViews>
  <sheetFormatPr baseColWidth="10" defaultRowHeight="15"/>
  <cols>
    <col min="1" max="1" width="20" customWidth="1"/>
    <col min="2" max="2" width="4.42578125" customWidth="1"/>
    <col min="3" max="3" width="19.7109375" customWidth="1"/>
    <col min="4" max="4" width="5.28515625" customWidth="1"/>
    <col min="5" max="5" width="5.5703125" customWidth="1"/>
    <col min="6" max="6" width="3.5703125" customWidth="1"/>
    <col min="7" max="7" width="21.140625" customWidth="1"/>
    <col min="8" max="8" width="7.5703125" customWidth="1"/>
    <col min="9" max="10" width="6" customWidth="1"/>
    <col min="11" max="11" width="6.42578125" customWidth="1"/>
    <col min="12" max="12" width="6.28515625" customWidth="1"/>
    <col min="13" max="13" width="5" customWidth="1"/>
    <col min="14" max="14" width="20.28515625" customWidth="1"/>
    <col min="15" max="15" width="4.28515625" customWidth="1"/>
    <col min="16" max="16" width="21.140625" customWidth="1"/>
    <col min="17" max="17" width="6.28515625" customWidth="1"/>
    <col min="18" max="18" width="5.7109375" customWidth="1"/>
    <col min="19" max="19" width="6" customWidth="1"/>
    <col min="255" max="255" width="3.7109375" customWidth="1"/>
    <col min="256" max="256" width="22.7109375" customWidth="1"/>
    <col min="257" max="257" width="3.85546875" customWidth="1"/>
    <col min="258" max="258" width="4" customWidth="1"/>
    <col min="259" max="259" width="3.5703125" customWidth="1"/>
    <col min="260" max="260" width="5" customWidth="1"/>
    <col min="261" max="261" width="4.42578125" customWidth="1"/>
    <col min="262" max="262" width="5.140625" customWidth="1"/>
    <col min="263" max="263" width="2.85546875" customWidth="1"/>
    <col min="264" max="264" width="23.7109375" customWidth="1"/>
    <col min="265" max="265" width="3" customWidth="1"/>
    <col min="266" max="266" width="22.7109375" customWidth="1"/>
    <col min="267" max="268" width="3.28515625" customWidth="1"/>
    <col min="269" max="269" width="2.85546875" customWidth="1"/>
    <col min="270" max="270" width="19.5703125" customWidth="1"/>
    <col min="271" max="271" width="2.7109375" customWidth="1"/>
    <col min="272" max="272" width="23" customWidth="1"/>
    <col min="273" max="273" width="3.42578125" customWidth="1"/>
    <col min="274" max="274" width="3.5703125" customWidth="1"/>
    <col min="511" max="511" width="3.7109375" customWidth="1"/>
    <col min="512" max="512" width="22.7109375" customWidth="1"/>
    <col min="513" max="513" width="3.85546875" customWidth="1"/>
    <col min="514" max="514" width="4" customWidth="1"/>
    <col min="515" max="515" width="3.5703125" customWidth="1"/>
    <col min="516" max="516" width="5" customWidth="1"/>
    <col min="517" max="517" width="4.42578125" customWidth="1"/>
    <col min="518" max="518" width="5.140625" customWidth="1"/>
    <col min="519" max="519" width="2.85546875" customWidth="1"/>
    <col min="520" max="520" width="23.7109375" customWidth="1"/>
    <col min="521" max="521" width="3" customWidth="1"/>
    <col min="522" max="522" width="22.7109375" customWidth="1"/>
    <col min="523" max="524" width="3.28515625" customWidth="1"/>
    <col min="525" max="525" width="2.85546875" customWidth="1"/>
    <col min="526" max="526" width="19.5703125" customWidth="1"/>
    <col min="527" max="527" width="2.7109375" customWidth="1"/>
    <col min="528" max="528" width="23" customWidth="1"/>
    <col min="529" max="529" width="3.42578125" customWidth="1"/>
    <col min="530" max="530" width="3.5703125" customWidth="1"/>
    <col min="767" max="767" width="3.7109375" customWidth="1"/>
    <col min="768" max="768" width="22.7109375" customWidth="1"/>
    <col min="769" max="769" width="3.85546875" customWidth="1"/>
    <col min="770" max="770" width="4" customWidth="1"/>
    <col min="771" max="771" width="3.5703125" customWidth="1"/>
    <col min="772" max="772" width="5" customWidth="1"/>
    <col min="773" max="773" width="4.42578125" customWidth="1"/>
    <col min="774" max="774" width="5.140625" customWidth="1"/>
    <col min="775" max="775" width="2.85546875" customWidth="1"/>
    <col min="776" max="776" width="23.7109375" customWidth="1"/>
    <col min="777" max="777" width="3" customWidth="1"/>
    <col min="778" max="778" width="22.7109375" customWidth="1"/>
    <col min="779" max="780" width="3.28515625" customWidth="1"/>
    <col min="781" max="781" width="2.85546875" customWidth="1"/>
    <col min="782" max="782" width="19.5703125" customWidth="1"/>
    <col min="783" max="783" width="2.7109375" customWidth="1"/>
    <col min="784" max="784" width="23" customWidth="1"/>
    <col min="785" max="785" width="3.42578125" customWidth="1"/>
    <col min="786" max="786" width="3.5703125" customWidth="1"/>
    <col min="1023" max="1023" width="3.7109375" customWidth="1"/>
    <col min="1024" max="1024" width="22.7109375" customWidth="1"/>
    <col min="1025" max="1025" width="3.85546875" customWidth="1"/>
    <col min="1026" max="1026" width="4" customWidth="1"/>
    <col min="1027" max="1027" width="3.5703125" customWidth="1"/>
    <col min="1028" max="1028" width="5" customWidth="1"/>
    <col min="1029" max="1029" width="4.42578125" customWidth="1"/>
    <col min="1030" max="1030" width="5.140625" customWidth="1"/>
    <col min="1031" max="1031" width="2.85546875" customWidth="1"/>
    <col min="1032" max="1032" width="23.7109375" customWidth="1"/>
    <col min="1033" max="1033" width="3" customWidth="1"/>
    <col min="1034" max="1034" width="22.7109375" customWidth="1"/>
    <col min="1035" max="1036" width="3.28515625" customWidth="1"/>
    <col min="1037" max="1037" width="2.85546875" customWidth="1"/>
    <col min="1038" max="1038" width="19.5703125" customWidth="1"/>
    <col min="1039" max="1039" width="2.7109375" customWidth="1"/>
    <col min="1040" max="1040" width="23" customWidth="1"/>
    <col min="1041" max="1041" width="3.42578125" customWidth="1"/>
    <col min="1042" max="1042" width="3.5703125" customWidth="1"/>
    <col min="1279" max="1279" width="3.7109375" customWidth="1"/>
    <col min="1280" max="1280" width="22.7109375" customWidth="1"/>
    <col min="1281" max="1281" width="3.85546875" customWidth="1"/>
    <col min="1282" max="1282" width="4" customWidth="1"/>
    <col min="1283" max="1283" width="3.5703125" customWidth="1"/>
    <col min="1284" max="1284" width="5" customWidth="1"/>
    <col min="1285" max="1285" width="4.42578125" customWidth="1"/>
    <col min="1286" max="1286" width="5.140625" customWidth="1"/>
    <col min="1287" max="1287" width="2.85546875" customWidth="1"/>
    <col min="1288" max="1288" width="23.7109375" customWidth="1"/>
    <col min="1289" max="1289" width="3" customWidth="1"/>
    <col min="1290" max="1290" width="22.7109375" customWidth="1"/>
    <col min="1291" max="1292" width="3.28515625" customWidth="1"/>
    <col min="1293" max="1293" width="2.85546875" customWidth="1"/>
    <col min="1294" max="1294" width="19.5703125" customWidth="1"/>
    <col min="1295" max="1295" width="2.7109375" customWidth="1"/>
    <col min="1296" max="1296" width="23" customWidth="1"/>
    <col min="1297" max="1297" width="3.42578125" customWidth="1"/>
    <col min="1298" max="1298" width="3.5703125" customWidth="1"/>
    <col min="1535" max="1535" width="3.7109375" customWidth="1"/>
    <col min="1536" max="1536" width="22.7109375" customWidth="1"/>
    <col min="1537" max="1537" width="3.85546875" customWidth="1"/>
    <col min="1538" max="1538" width="4" customWidth="1"/>
    <col min="1539" max="1539" width="3.5703125" customWidth="1"/>
    <col min="1540" max="1540" width="5" customWidth="1"/>
    <col min="1541" max="1541" width="4.42578125" customWidth="1"/>
    <col min="1542" max="1542" width="5.140625" customWidth="1"/>
    <col min="1543" max="1543" width="2.85546875" customWidth="1"/>
    <col min="1544" max="1544" width="23.7109375" customWidth="1"/>
    <col min="1545" max="1545" width="3" customWidth="1"/>
    <col min="1546" max="1546" width="22.7109375" customWidth="1"/>
    <col min="1547" max="1548" width="3.28515625" customWidth="1"/>
    <col min="1549" max="1549" width="2.85546875" customWidth="1"/>
    <col min="1550" max="1550" width="19.5703125" customWidth="1"/>
    <col min="1551" max="1551" width="2.7109375" customWidth="1"/>
    <col min="1552" max="1552" width="23" customWidth="1"/>
    <col min="1553" max="1553" width="3.42578125" customWidth="1"/>
    <col min="1554" max="1554" width="3.5703125" customWidth="1"/>
    <col min="1791" max="1791" width="3.7109375" customWidth="1"/>
    <col min="1792" max="1792" width="22.7109375" customWidth="1"/>
    <col min="1793" max="1793" width="3.85546875" customWidth="1"/>
    <col min="1794" max="1794" width="4" customWidth="1"/>
    <col min="1795" max="1795" width="3.5703125" customWidth="1"/>
    <col min="1796" max="1796" width="5" customWidth="1"/>
    <col min="1797" max="1797" width="4.42578125" customWidth="1"/>
    <col min="1798" max="1798" width="5.140625" customWidth="1"/>
    <col min="1799" max="1799" width="2.85546875" customWidth="1"/>
    <col min="1800" max="1800" width="23.7109375" customWidth="1"/>
    <col min="1801" max="1801" width="3" customWidth="1"/>
    <col min="1802" max="1802" width="22.7109375" customWidth="1"/>
    <col min="1803" max="1804" width="3.28515625" customWidth="1"/>
    <col min="1805" max="1805" width="2.85546875" customWidth="1"/>
    <col min="1806" max="1806" width="19.5703125" customWidth="1"/>
    <col min="1807" max="1807" width="2.7109375" customWidth="1"/>
    <col min="1808" max="1808" width="23" customWidth="1"/>
    <col min="1809" max="1809" width="3.42578125" customWidth="1"/>
    <col min="1810" max="1810" width="3.5703125" customWidth="1"/>
    <col min="2047" max="2047" width="3.7109375" customWidth="1"/>
    <col min="2048" max="2048" width="22.7109375" customWidth="1"/>
    <col min="2049" max="2049" width="3.85546875" customWidth="1"/>
    <col min="2050" max="2050" width="4" customWidth="1"/>
    <col min="2051" max="2051" width="3.5703125" customWidth="1"/>
    <col min="2052" max="2052" width="5" customWidth="1"/>
    <col min="2053" max="2053" width="4.42578125" customWidth="1"/>
    <col min="2054" max="2054" width="5.140625" customWidth="1"/>
    <col min="2055" max="2055" width="2.85546875" customWidth="1"/>
    <col min="2056" max="2056" width="23.7109375" customWidth="1"/>
    <col min="2057" max="2057" width="3" customWidth="1"/>
    <col min="2058" max="2058" width="22.7109375" customWidth="1"/>
    <col min="2059" max="2060" width="3.28515625" customWidth="1"/>
    <col min="2061" max="2061" width="2.85546875" customWidth="1"/>
    <col min="2062" max="2062" width="19.5703125" customWidth="1"/>
    <col min="2063" max="2063" width="2.7109375" customWidth="1"/>
    <col min="2064" max="2064" width="23" customWidth="1"/>
    <col min="2065" max="2065" width="3.42578125" customWidth="1"/>
    <col min="2066" max="2066" width="3.5703125" customWidth="1"/>
    <col min="2303" max="2303" width="3.7109375" customWidth="1"/>
    <col min="2304" max="2304" width="22.7109375" customWidth="1"/>
    <col min="2305" max="2305" width="3.85546875" customWidth="1"/>
    <col min="2306" max="2306" width="4" customWidth="1"/>
    <col min="2307" max="2307" width="3.5703125" customWidth="1"/>
    <col min="2308" max="2308" width="5" customWidth="1"/>
    <col min="2309" max="2309" width="4.42578125" customWidth="1"/>
    <col min="2310" max="2310" width="5.140625" customWidth="1"/>
    <col min="2311" max="2311" width="2.85546875" customWidth="1"/>
    <col min="2312" max="2312" width="23.7109375" customWidth="1"/>
    <col min="2313" max="2313" width="3" customWidth="1"/>
    <col min="2314" max="2314" width="22.7109375" customWidth="1"/>
    <col min="2315" max="2316" width="3.28515625" customWidth="1"/>
    <col min="2317" max="2317" width="2.85546875" customWidth="1"/>
    <col min="2318" max="2318" width="19.5703125" customWidth="1"/>
    <col min="2319" max="2319" width="2.7109375" customWidth="1"/>
    <col min="2320" max="2320" width="23" customWidth="1"/>
    <col min="2321" max="2321" width="3.42578125" customWidth="1"/>
    <col min="2322" max="2322" width="3.5703125" customWidth="1"/>
    <col min="2559" max="2559" width="3.7109375" customWidth="1"/>
    <col min="2560" max="2560" width="22.7109375" customWidth="1"/>
    <col min="2561" max="2561" width="3.85546875" customWidth="1"/>
    <col min="2562" max="2562" width="4" customWidth="1"/>
    <col min="2563" max="2563" width="3.5703125" customWidth="1"/>
    <col min="2564" max="2564" width="5" customWidth="1"/>
    <col min="2565" max="2565" width="4.42578125" customWidth="1"/>
    <col min="2566" max="2566" width="5.140625" customWidth="1"/>
    <col min="2567" max="2567" width="2.85546875" customWidth="1"/>
    <col min="2568" max="2568" width="23.7109375" customWidth="1"/>
    <col min="2569" max="2569" width="3" customWidth="1"/>
    <col min="2570" max="2570" width="22.7109375" customWidth="1"/>
    <col min="2571" max="2572" width="3.28515625" customWidth="1"/>
    <col min="2573" max="2573" width="2.85546875" customWidth="1"/>
    <col min="2574" max="2574" width="19.5703125" customWidth="1"/>
    <col min="2575" max="2575" width="2.7109375" customWidth="1"/>
    <col min="2576" max="2576" width="23" customWidth="1"/>
    <col min="2577" max="2577" width="3.42578125" customWidth="1"/>
    <col min="2578" max="2578" width="3.5703125" customWidth="1"/>
    <col min="2815" max="2815" width="3.7109375" customWidth="1"/>
    <col min="2816" max="2816" width="22.7109375" customWidth="1"/>
    <col min="2817" max="2817" width="3.85546875" customWidth="1"/>
    <col min="2818" max="2818" width="4" customWidth="1"/>
    <col min="2819" max="2819" width="3.5703125" customWidth="1"/>
    <col min="2820" max="2820" width="5" customWidth="1"/>
    <col min="2821" max="2821" width="4.42578125" customWidth="1"/>
    <col min="2822" max="2822" width="5.140625" customWidth="1"/>
    <col min="2823" max="2823" width="2.85546875" customWidth="1"/>
    <col min="2824" max="2824" width="23.7109375" customWidth="1"/>
    <col min="2825" max="2825" width="3" customWidth="1"/>
    <col min="2826" max="2826" width="22.7109375" customWidth="1"/>
    <col min="2827" max="2828" width="3.28515625" customWidth="1"/>
    <col min="2829" max="2829" width="2.85546875" customWidth="1"/>
    <col min="2830" max="2830" width="19.5703125" customWidth="1"/>
    <col min="2831" max="2831" width="2.7109375" customWidth="1"/>
    <col min="2832" max="2832" width="23" customWidth="1"/>
    <col min="2833" max="2833" width="3.42578125" customWidth="1"/>
    <col min="2834" max="2834" width="3.5703125" customWidth="1"/>
    <col min="3071" max="3071" width="3.7109375" customWidth="1"/>
    <col min="3072" max="3072" width="22.7109375" customWidth="1"/>
    <col min="3073" max="3073" width="3.85546875" customWidth="1"/>
    <col min="3074" max="3074" width="4" customWidth="1"/>
    <col min="3075" max="3075" width="3.5703125" customWidth="1"/>
    <col min="3076" max="3076" width="5" customWidth="1"/>
    <col min="3077" max="3077" width="4.42578125" customWidth="1"/>
    <col min="3078" max="3078" width="5.140625" customWidth="1"/>
    <col min="3079" max="3079" width="2.85546875" customWidth="1"/>
    <col min="3080" max="3080" width="23.7109375" customWidth="1"/>
    <col min="3081" max="3081" width="3" customWidth="1"/>
    <col min="3082" max="3082" width="22.7109375" customWidth="1"/>
    <col min="3083" max="3084" width="3.28515625" customWidth="1"/>
    <col min="3085" max="3085" width="2.85546875" customWidth="1"/>
    <col min="3086" max="3086" width="19.5703125" customWidth="1"/>
    <col min="3087" max="3087" width="2.7109375" customWidth="1"/>
    <col min="3088" max="3088" width="23" customWidth="1"/>
    <col min="3089" max="3089" width="3.42578125" customWidth="1"/>
    <col min="3090" max="3090" width="3.5703125" customWidth="1"/>
    <col min="3327" max="3327" width="3.7109375" customWidth="1"/>
    <col min="3328" max="3328" width="22.7109375" customWidth="1"/>
    <col min="3329" max="3329" width="3.85546875" customWidth="1"/>
    <col min="3330" max="3330" width="4" customWidth="1"/>
    <col min="3331" max="3331" width="3.5703125" customWidth="1"/>
    <col min="3332" max="3332" width="5" customWidth="1"/>
    <col min="3333" max="3333" width="4.42578125" customWidth="1"/>
    <col min="3334" max="3334" width="5.140625" customWidth="1"/>
    <col min="3335" max="3335" width="2.85546875" customWidth="1"/>
    <col min="3336" max="3336" width="23.7109375" customWidth="1"/>
    <col min="3337" max="3337" width="3" customWidth="1"/>
    <col min="3338" max="3338" width="22.7109375" customWidth="1"/>
    <col min="3339" max="3340" width="3.28515625" customWidth="1"/>
    <col min="3341" max="3341" width="2.85546875" customWidth="1"/>
    <col min="3342" max="3342" width="19.5703125" customWidth="1"/>
    <col min="3343" max="3343" width="2.7109375" customWidth="1"/>
    <col min="3344" max="3344" width="23" customWidth="1"/>
    <col min="3345" max="3345" width="3.42578125" customWidth="1"/>
    <col min="3346" max="3346" width="3.5703125" customWidth="1"/>
    <col min="3583" max="3583" width="3.7109375" customWidth="1"/>
    <col min="3584" max="3584" width="22.7109375" customWidth="1"/>
    <col min="3585" max="3585" width="3.85546875" customWidth="1"/>
    <col min="3586" max="3586" width="4" customWidth="1"/>
    <col min="3587" max="3587" width="3.5703125" customWidth="1"/>
    <col min="3588" max="3588" width="5" customWidth="1"/>
    <col min="3589" max="3589" width="4.42578125" customWidth="1"/>
    <col min="3590" max="3590" width="5.140625" customWidth="1"/>
    <col min="3591" max="3591" width="2.85546875" customWidth="1"/>
    <col min="3592" max="3592" width="23.7109375" customWidth="1"/>
    <col min="3593" max="3593" width="3" customWidth="1"/>
    <col min="3594" max="3594" width="22.7109375" customWidth="1"/>
    <col min="3595" max="3596" width="3.28515625" customWidth="1"/>
    <col min="3597" max="3597" width="2.85546875" customWidth="1"/>
    <col min="3598" max="3598" width="19.5703125" customWidth="1"/>
    <col min="3599" max="3599" width="2.7109375" customWidth="1"/>
    <col min="3600" max="3600" width="23" customWidth="1"/>
    <col min="3601" max="3601" width="3.42578125" customWidth="1"/>
    <col min="3602" max="3602" width="3.5703125" customWidth="1"/>
    <col min="3839" max="3839" width="3.7109375" customWidth="1"/>
    <col min="3840" max="3840" width="22.7109375" customWidth="1"/>
    <col min="3841" max="3841" width="3.85546875" customWidth="1"/>
    <col min="3842" max="3842" width="4" customWidth="1"/>
    <col min="3843" max="3843" width="3.5703125" customWidth="1"/>
    <col min="3844" max="3844" width="5" customWidth="1"/>
    <col min="3845" max="3845" width="4.42578125" customWidth="1"/>
    <col min="3846" max="3846" width="5.140625" customWidth="1"/>
    <col min="3847" max="3847" width="2.85546875" customWidth="1"/>
    <col min="3848" max="3848" width="23.7109375" customWidth="1"/>
    <col min="3849" max="3849" width="3" customWidth="1"/>
    <col min="3850" max="3850" width="22.7109375" customWidth="1"/>
    <col min="3851" max="3852" width="3.28515625" customWidth="1"/>
    <col min="3853" max="3853" width="2.85546875" customWidth="1"/>
    <col min="3854" max="3854" width="19.5703125" customWidth="1"/>
    <col min="3855" max="3855" width="2.7109375" customWidth="1"/>
    <col min="3856" max="3856" width="23" customWidth="1"/>
    <col min="3857" max="3857" width="3.42578125" customWidth="1"/>
    <col min="3858" max="3858" width="3.5703125" customWidth="1"/>
    <col min="4095" max="4095" width="3.7109375" customWidth="1"/>
    <col min="4096" max="4096" width="22.7109375" customWidth="1"/>
    <col min="4097" max="4097" width="3.85546875" customWidth="1"/>
    <col min="4098" max="4098" width="4" customWidth="1"/>
    <col min="4099" max="4099" width="3.5703125" customWidth="1"/>
    <col min="4100" max="4100" width="5" customWidth="1"/>
    <col min="4101" max="4101" width="4.42578125" customWidth="1"/>
    <col min="4102" max="4102" width="5.140625" customWidth="1"/>
    <col min="4103" max="4103" width="2.85546875" customWidth="1"/>
    <col min="4104" max="4104" width="23.7109375" customWidth="1"/>
    <col min="4105" max="4105" width="3" customWidth="1"/>
    <col min="4106" max="4106" width="22.7109375" customWidth="1"/>
    <col min="4107" max="4108" width="3.28515625" customWidth="1"/>
    <col min="4109" max="4109" width="2.85546875" customWidth="1"/>
    <col min="4110" max="4110" width="19.5703125" customWidth="1"/>
    <col min="4111" max="4111" width="2.7109375" customWidth="1"/>
    <col min="4112" max="4112" width="23" customWidth="1"/>
    <col min="4113" max="4113" width="3.42578125" customWidth="1"/>
    <col min="4114" max="4114" width="3.5703125" customWidth="1"/>
    <col min="4351" max="4351" width="3.7109375" customWidth="1"/>
    <col min="4352" max="4352" width="22.7109375" customWidth="1"/>
    <col min="4353" max="4353" width="3.85546875" customWidth="1"/>
    <col min="4354" max="4354" width="4" customWidth="1"/>
    <col min="4355" max="4355" width="3.5703125" customWidth="1"/>
    <col min="4356" max="4356" width="5" customWidth="1"/>
    <col min="4357" max="4357" width="4.42578125" customWidth="1"/>
    <col min="4358" max="4358" width="5.140625" customWidth="1"/>
    <col min="4359" max="4359" width="2.85546875" customWidth="1"/>
    <col min="4360" max="4360" width="23.7109375" customWidth="1"/>
    <col min="4361" max="4361" width="3" customWidth="1"/>
    <col min="4362" max="4362" width="22.7109375" customWidth="1"/>
    <col min="4363" max="4364" width="3.28515625" customWidth="1"/>
    <col min="4365" max="4365" width="2.85546875" customWidth="1"/>
    <col min="4366" max="4366" width="19.5703125" customWidth="1"/>
    <col min="4367" max="4367" width="2.7109375" customWidth="1"/>
    <col min="4368" max="4368" width="23" customWidth="1"/>
    <col min="4369" max="4369" width="3.42578125" customWidth="1"/>
    <col min="4370" max="4370" width="3.5703125" customWidth="1"/>
    <col min="4607" max="4607" width="3.7109375" customWidth="1"/>
    <col min="4608" max="4608" width="22.7109375" customWidth="1"/>
    <col min="4609" max="4609" width="3.85546875" customWidth="1"/>
    <col min="4610" max="4610" width="4" customWidth="1"/>
    <col min="4611" max="4611" width="3.5703125" customWidth="1"/>
    <col min="4612" max="4612" width="5" customWidth="1"/>
    <col min="4613" max="4613" width="4.42578125" customWidth="1"/>
    <col min="4614" max="4614" width="5.140625" customWidth="1"/>
    <col min="4615" max="4615" width="2.85546875" customWidth="1"/>
    <col min="4616" max="4616" width="23.7109375" customWidth="1"/>
    <col min="4617" max="4617" width="3" customWidth="1"/>
    <col min="4618" max="4618" width="22.7109375" customWidth="1"/>
    <col min="4619" max="4620" width="3.28515625" customWidth="1"/>
    <col min="4621" max="4621" width="2.85546875" customWidth="1"/>
    <col min="4622" max="4622" width="19.5703125" customWidth="1"/>
    <col min="4623" max="4623" width="2.7109375" customWidth="1"/>
    <col min="4624" max="4624" width="23" customWidth="1"/>
    <col min="4625" max="4625" width="3.42578125" customWidth="1"/>
    <col min="4626" max="4626" width="3.5703125" customWidth="1"/>
    <col min="4863" max="4863" width="3.7109375" customWidth="1"/>
    <col min="4864" max="4864" width="22.7109375" customWidth="1"/>
    <col min="4865" max="4865" width="3.85546875" customWidth="1"/>
    <col min="4866" max="4866" width="4" customWidth="1"/>
    <col min="4867" max="4867" width="3.5703125" customWidth="1"/>
    <col min="4868" max="4868" width="5" customWidth="1"/>
    <col min="4869" max="4869" width="4.42578125" customWidth="1"/>
    <col min="4870" max="4870" width="5.140625" customWidth="1"/>
    <col min="4871" max="4871" width="2.85546875" customWidth="1"/>
    <col min="4872" max="4872" width="23.7109375" customWidth="1"/>
    <col min="4873" max="4873" width="3" customWidth="1"/>
    <col min="4874" max="4874" width="22.7109375" customWidth="1"/>
    <col min="4875" max="4876" width="3.28515625" customWidth="1"/>
    <col min="4877" max="4877" width="2.85546875" customWidth="1"/>
    <col min="4878" max="4878" width="19.5703125" customWidth="1"/>
    <col min="4879" max="4879" width="2.7109375" customWidth="1"/>
    <col min="4880" max="4880" width="23" customWidth="1"/>
    <col min="4881" max="4881" width="3.42578125" customWidth="1"/>
    <col min="4882" max="4882" width="3.5703125" customWidth="1"/>
    <col min="5119" max="5119" width="3.7109375" customWidth="1"/>
    <col min="5120" max="5120" width="22.7109375" customWidth="1"/>
    <col min="5121" max="5121" width="3.85546875" customWidth="1"/>
    <col min="5122" max="5122" width="4" customWidth="1"/>
    <col min="5123" max="5123" width="3.5703125" customWidth="1"/>
    <col min="5124" max="5124" width="5" customWidth="1"/>
    <col min="5125" max="5125" width="4.42578125" customWidth="1"/>
    <col min="5126" max="5126" width="5.140625" customWidth="1"/>
    <col min="5127" max="5127" width="2.85546875" customWidth="1"/>
    <col min="5128" max="5128" width="23.7109375" customWidth="1"/>
    <col min="5129" max="5129" width="3" customWidth="1"/>
    <col min="5130" max="5130" width="22.7109375" customWidth="1"/>
    <col min="5131" max="5132" width="3.28515625" customWidth="1"/>
    <col min="5133" max="5133" width="2.85546875" customWidth="1"/>
    <col min="5134" max="5134" width="19.5703125" customWidth="1"/>
    <col min="5135" max="5135" width="2.7109375" customWidth="1"/>
    <col min="5136" max="5136" width="23" customWidth="1"/>
    <col min="5137" max="5137" width="3.42578125" customWidth="1"/>
    <col min="5138" max="5138" width="3.5703125" customWidth="1"/>
    <col min="5375" max="5375" width="3.7109375" customWidth="1"/>
    <col min="5376" max="5376" width="22.7109375" customWidth="1"/>
    <col min="5377" max="5377" width="3.85546875" customWidth="1"/>
    <col min="5378" max="5378" width="4" customWidth="1"/>
    <col min="5379" max="5379" width="3.5703125" customWidth="1"/>
    <col min="5380" max="5380" width="5" customWidth="1"/>
    <col min="5381" max="5381" width="4.42578125" customWidth="1"/>
    <col min="5382" max="5382" width="5.140625" customWidth="1"/>
    <col min="5383" max="5383" width="2.85546875" customWidth="1"/>
    <col min="5384" max="5384" width="23.7109375" customWidth="1"/>
    <col min="5385" max="5385" width="3" customWidth="1"/>
    <col min="5386" max="5386" width="22.7109375" customWidth="1"/>
    <col min="5387" max="5388" width="3.28515625" customWidth="1"/>
    <col min="5389" max="5389" width="2.85546875" customWidth="1"/>
    <col min="5390" max="5390" width="19.5703125" customWidth="1"/>
    <col min="5391" max="5391" width="2.7109375" customWidth="1"/>
    <col min="5392" max="5392" width="23" customWidth="1"/>
    <col min="5393" max="5393" width="3.42578125" customWidth="1"/>
    <col min="5394" max="5394" width="3.5703125" customWidth="1"/>
    <col min="5631" max="5631" width="3.7109375" customWidth="1"/>
    <col min="5632" max="5632" width="22.7109375" customWidth="1"/>
    <col min="5633" max="5633" width="3.85546875" customWidth="1"/>
    <col min="5634" max="5634" width="4" customWidth="1"/>
    <col min="5635" max="5635" width="3.5703125" customWidth="1"/>
    <col min="5636" max="5636" width="5" customWidth="1"/>
    <col min="5637" max="5637" width="4.42578125" customWidth="1"/>
    <col min="5638" max="5638" width="5.140625" customWidth="1"/>
    <col min="5639" max="5639" width="2.85546875" customWidth="1"/>
    <col min="5640" max="5640" width="23.7109375" customWidth="1"/>
    <col min="5641" max="5641" width="3" customWidth="1"/>
    <col min="5642" max="5642" width="22.7109375" customWidth="1"/>
    <col min="5643" max="5644" width="3.28515625" customWidth="1"/>
    <col min="5645" max="5645" width="2.85546875" customWidth="1"/>
    <col min="5646" max="5646" width="19.5703125" customWidth="1"/>
    <col min="5647" max="5647" width="2.7109375" customWidth="1"/>
    <col min="5648" max="5648" width="23" customWidth="1"/>
    <col min="5649" max="5649" width="3.42578125" customWidth="1"/>
    <col min="5650" max="5650" width="3.5703125" customWidth="1"/>
    <col min="5887" max="5887" width="3.7109375" customWidth="1"/>
    <col min="5888" max="5888" width="22.7109375" customWidth="1"/>
    <col min="5889" max="5889" width="3.85546875" customWidth="1"/>
    <col min="5890" max="5890" width="4" customWidth="1"/>
    <col min="5891" max="5891" width="3.5703125" customWidth="1"/>
    <col min="5892" max="5892" width="5" customWidth="1"/>
    <col min="5893" max="5893" width="4.42578125" customWidth="1"/>
    <col min="5894" max="5894" width="5.140625" customWidth="1"/>
    <col min="5895" max="5895" width="2.85546875" customWidth="1"/>
    <col min="5896" max="5896" width="23.7109375" customWidth="1"/>
    <col min="5897" max="5897" width="3" customWidth="1"/>
    <col min="5898" max="5898" width="22.7109375" customWidth="1"/>
    <col min="5899" max="5900" width="3.28515625" customWidth="1"/>
    <col min="5901" max="5901" width="2.85546875" customWidth="1"/>
    <col min="5902" max="5902" width="19.5703125" customWidth="1"/>
    <col min="5903" max="5903" width="2.7109375" customWidth="1"/>
    <col min="5904" max="5904" width="23" customWidth="1"/>
    <col min="5905" max="5905" width="3.42578125" customWidth="1"/>
    <col min="5906" max="5906" width="3.5703125" customWidth="1"/>
    <col min="6143" max="6143" width="3.7109375" customWidth="1"/>
    <col min="6144" max="6144" width="22.7109375" customWidth="1"/>
    <col min="6145" max="6145" width="3.85546875" customWidth="1"/>
    <col min="6146" max="6146" width="4" customWidth="1"/>
    <col min="6147" max="6147" width="3.5703125" customWidth="1"/>
    <col min="6148" max="6148" width="5" customWidth="1"/>
    <col min="6149" max="6149" width="4.42578125" customWidth="1"/>
    <col min="6150" max="6150" width="5.140625" customWidth="1"/>
    <col min="6151" max="6151" width="2.85546875" customWidth="1"/>
    <col min="6152" max="6152" width="23.7109375" customWidth="1"/>
    <col min="6153" max="6153" width="3" customWidth="1"/>
    <col min="6154" max="6154" width="22.7109375" customWidth="1"/>
    <col min="6155" max="6156" width="3.28515625" customWidth="1"/>
    <col min="6157" max="6157" width="2.85546875" customWidth="1"/>
    <col min="6158" max="6158" width="19.5703125" customWidth="1"/>
    <col min="6159" max="6159" width="2.7109375" customWidth="1"/>
    <col min="6160" max="6160" width="23" customWidth="1"/>
    <col min="6161" max="6161" width="3.42578125" customWidth="1"/>
    <col min="6162" max="6162" width="3.5703125" customWidth="1"/>
    <col min="6399" max="6399" width="3.7109375" customWidth="1"/>
    <col min="6400" max="6400" width="22.7109375" customWidth="1"/>
    <col min="6401" max="6401" width="3.85546875" customWidth="1"/>
    <col min="6402" max="6402" width="4" customWidth="1"/>
    <col min="6403" max="6403" width="3.5703125" customWidth="1"/>
    <col min="6404" max="6404" width="5" customWidth="1"/>
    <col min="6405" max="6405" width="4.42578125" customWidth="1"/>
    <col min="6406" max="6406" width="5.140625" customWidth="1"/>
    <col min="6407" max="6407" width="2.85546875" customWidth="1"/>
    <col min="6408" max="6408" width="23.7109375" customWidth="1"/>
    <col min="6409" max="6409" width="3" customWidth="1"/>
    <col min="6410" max="6410" width="22.7109375" customWidth="1"/>
    <col min="6411" max="6412" width="3.28515625" customWidth="1"/>
    <col min="6413" max="6413" width="2.85546875" customWidth="1"/>
    <col min="6414" max="6414" width="19.5703125" customWidth="1"/>
    <col min="6415" max="6415" width="2.7109375" customWidth="1"/>
    <col min="6416" max="6416" width="23" customWidth="1"/>
    <col min="6417" max="6417" width="3.42578125" customWidth="1"/>
    <col min="6418" max="6418" width="3.5703125" customWidth="1"/>
    <col min="6655" max="6655" width="3.7109375" customWidth="1"/>
    <col min="6656" max="6656" width="22.7109375" customWidth="1"/>
    <col min="6657" max="6657" width="3.85546875" customWidth="1"/>
    <col min="6658" max="6658" width="4" customWidth="1"/>
    <col min="6659" max="6659" width="3.5703125" customWidth="1"/>
    <col min="6660" max="6660" width="5" customWidth="1"/>
    <col min="6661" max="6661" width="4.42578125" customWidth="1"/>
    <col min="6662" max="6662" width="5.140625" customWidth="1"/>
    <col min="6663" max="6663" width="2.85546875" customWidth="1"/>
    <col min="6664" max="6664" width="23.7109375" customWidth="1"/>
    <col min="6665" max="6665" width="3" customWidth="1"/>
    <col min="6666" max="6666" width="22.7109375" customWidth="1"/>
    <col min="6667" max="6668" width="3.28515625" customWidth="1"/>
    <col min="6669" max="6669" width="2.85546875" customWidth="1"/>
    <col min="6670" max="6670" width="19.5703125" customWidth="1"/>
    <col min="6671" max="6671" width="2.7109375" customWidth="1"/>
    <col min="6672" max="6672" width="23" customWidth="1"/>
    <col min="6673" max="6673" width="3.42578125" customWidth="1"/>
    <col min="6674" max="6674" width="3.5703125" customWidth="1"/>
    <col min="6911" max="6911" width="3.7109375" customWidth="1"/>
    <col min="6912" max="6912" width="22.7109375" customWidth="1"/>
    <col min="6913" max="6913" width="3.85546875" customWidth="1"/>
    <col min="6914" max="6914" width="4" customWidth="1"/>
    <col min="6915" max="6915" width="3.5703125" customWidth="1"/>
    <col min="6916" max="6916" width="5" customWidth="1"/>
    <col min="6917" max="6917" width="4.42578125" customWidth="1"/>
    <col min="6918" max="6918" width="5.140625" customWidth="1"/>
    <col min="6919" max="6919" width="2.85546875" customWidth="1"/>
    <col min="6920" max="6920" width="23.7109375" customWidth="1"/>
    <col min="6921" max="6921" width="3" customWidth="1"/>
    <col min="6922" max="6922" width="22.7109375" customWidth="1"/>
    <col min="6923" max="6924" width="3.28515625" customWidth="1"/>
    <col min="6925" max="6925" width="2.85546875" customWidth="1"/>
    <col min="6926" max="6926" width="19.5703125" customWidth="1"/>
    <col min="6927" max="6927" width="2.7109375" customWidth="1"/>
    <col min="6928" max="6928" width="23" customWidth="1"/>
    <col min="6929" max="6929" width="3.42578125" customWidth="1"/>
    <col min="6930" max="6930" width="3.5703125" customWidth="1"/>
    <col min="7167" max="7167" width="3.7109375" customWidth="1"/>
    <col min="7168" max="7168" width="22.7109375" customWidth="1"/>
    <col min="7169" max="7169" width="3.85546875" customWidth="1"/>
    <col min="7170" max="7170" width="4" customWidth="1"/>
    <col min="7171" max="7171" width="3.5703125" customWidth="1"/>
    <col min="7172" max="7172" width="5" customWidth="1"/>
    <col min="7173" max="7173" width="4.42578125" customWidth="1"/>
    <col min="7174" max="7174" width="5.140625" customWidth="1"/>
    <col min="7175" max="7175" width="2.85546875" customWidth="1"/>
    <col min="7176" max="7176" width="23.7109375" customWidth="1"/>
    <col min="7177" max="7177" width="3" customWidth="1"/>
    <col min="7178" max="7178" width="22.7109375" customWidth="1"/>
    <col min="7179" max="7180" width="3.28515625" customWidth="1"/>
    <col min="7181" max="7181" width="2.85546875" customWidth="1"/>
    <col min="7182" max="7182" width="19.5703125" customWidth="1"/>
    <col min="7183" max="7183" width="2.7109375" customWidth="1"/>
    <col min="7184" max="7184" width="23" customWidth="1"/>
    <col min="7185" max="7185" width="3.42578125" customWidth="1"/>
    <col min="7186" max="7186" width="3.5703125" customWidth="1"/>
    <col min="7423" max="7423" width="3.7109375" customWidth="1"/>
    <col min="7424" max="7424" width="22.7109375" customWidth="1"/>
    <col min="7425" max="7425" width="3.85546875" customWidth="1"/>
    <col min="7426" max="7426" width="4" customWidth="1"/>
    <col min="7427" max="7427" width="3.5703125" customWidth="1"/>
    <col min="7428" max="7428" width="5" customWidth="1"/>
    <col min="7429" max="7429" width="4.42578125" customWidth="1"/>
    <col min="7430" max="7430" width="5.140625" customWidth="1"/>
    <col min="7431" max="7431" width="2.85546875" customWidth="1"/>
    <col min="7432" max="7432" width="23.7109375" customWidth="1"/>
    <col min="7433" max="7433" width="3" customWidth="1"/>
    <col min="7434" max="7434" width="22.7109375" customWidth="1"/>
    <col min="7435" max="7436" width="3.28515625" customWidth="1"/>
    <col min="7437" max="7437" width="2.85546875" customWidth="1"/>
    <col min="7438" max="7438" width="19.5703125" customWidth="1"/>
    <col min="7439" max="7439" width="2.7109375" customWidth="1"/>
    <col min="7440" max="7440" width="23" customWidth="1"/>
    <col min="7441" max="7441" width="3.42578125" customWidth="1"/>
    <col min="7442" max="7442" width="3.5703125" customWidth="1"/>
    <col min="7679" max="7679" width="3.7109375" customWidth="1"/>
    <col min="7680" max="7680" width="22.7109375" customWidth="1"/>
    <col min="7681" max="7681" width="3.85546875" customWidth="1"/>
    <col min="7682" max="7682" width="4" customWidth="1"/>
    <col min="7683" max="7683" width="3.5703125" customWidth="1"/>
    <col min="7684" max="7684" width="5" customWidth="1"/>
    <col min="7685" max="7685" width="4.42578125" customWidth="1"/>
    <col min="7686" max="7686" width="5.140625" customWidth="1"/>
    <col min="7687" max="7687" width="2.85546875" customWidth="1"/>
    <col min="7688" max="7688" width="23.7109375" customWidth="1"/>
    <col min="7689" max="7689" width="3" customWidth="1"/>
    <col min="7690" max="7690" width="22.7109375" customWidth="1"/>
    <col min="7691" max="7692" width="3.28515625" customWidth="1"/>
    <col min="7693" max="7693" width="2.85546875" customWidth="1"/>
    <col min="7694" max="7694" width="19.5703125" customWidth="1"/>
    <col min="7695" max="7695" width="2.7109375" customWidth="1"/>
    <col min="7696" max="7696" width="23" customWidth="1"/>
    <col min="7697" max="7697" width="3.42578125" customWidth="1"/>
    <col min="7698" max="7698" width="3.5703125" customWidth="1"/>
    <col min="7935" max="7935" width="3.7109375" customWidth="1"/>
    <col min="7936" max="7936" width="22.7109375" customWidth="1"/>
    <col min="7937" max="7937" width="3.85546875" customWidth="1"/>
    <col min="7938" max="7938" width="4" customWidth="1"/>
    <col min="7939" max="7939" width="3.5703125" customWidth="1"/>
    <col min="7940" max="7940" width="5" customWidth="1"/>
    <col min="7941" max="7941" width="4.42578125" customWidth="1"/>
    <col min="7942" max="7942" width="5.140625" customWidth="1"/>
    <col min="7943" max="7943" width="2.85546875" customWidth="1"/>
    <col min="7944" max="7944" width="23.7109375" customWidth="1"/>
    <col min="7945" max="7945" width="3" customWidth="1"/>
    <col min="7946" max="7946" width="22.7109375" customWidth="1"/>
    <col min="7947" max="7948" width="3.28515625" customWidth="1"/>
    <col min="7949" max="7949" width="2.85546875" customWidth="1"/>
    <col min="7950" max="7950" width="19.5703125" customWidth="1"/>
    <col min="7951" max="7951" width="2.7109375" customWidth="1"/>
    <col min="7952" max="7952" width="23" customWidth="1"/>
    <col min="7953" max="7953" width="3.42578125" customWidth="1"/>
    <col min="7954" max="7954" width="3.5703125" customWidth="1"/>
    <col min="8191" max="8191" width="3.7109375" customWidth="1"/>
    <col min="8192" max="8192" width="22.7109375" customWidth="1"/>
    <col min="8193" max="8193" width="3.85546875" customWidth="1"/>
    <col min="8194" max="8194" width="4" customWidth="1"/>
    <col min="8195" max="8195" width="3.5703125" customWidth="1"/>
    <col min="8196" max="8196" width="5" customWidth="1"/>
    <col min="8197" max="8197" width="4.42578125" customWidth="1"/>
    <col min="8198" max="8198" width="5.140625" customWidth="1"/>
    <col min="8199" max="8199" width="2.85546875" customWidth="1"/>
    <col min="8200" max="8200" width="23.7109375" customWidth="1"/>
    <col min="8201" max="8201" width="3" customWidth="1"/>
    <col min="8202" max="8202" width="22.7109375" customWidth="1"/>
    <col min="8203" max="8204" width="3.28515625" customWidth="1"/>
    <col min="8205" max="8205" width="2.85546875" customWidth="1"/>
    <col min="8206" max="8206" width="19.5703125" customWidth="1"/>
    <col min="8207" max="8207" width="2.7109375" customWidth="1"/>
    <col min="8208" max="8208" width="23" customWidth="1"/>
    <col min="8209" max="8209" width="3.42578125" customWidth="1"/>
    <col min="8210" max="8210" width="3.5703125" customWidth="1"/>
    <col min="8447" max="8447" width="3.7109375" customWidth="1"/>
    <col min="8448" max="8448" width="22.7109375" customWidth="1"/>
    <col min="8449" max="8449" width="3.85546875" customWidth="1"/>
    <col min="8450" max="8450" width="4" customWidth="1"/>
    <col min="8451" max="8451" width="3.5703125" customWidth="1"/>
    <col min="8452" max="8452" width="5" customWidth="1"/>
    <col min="8453" max="8453" width="4.42578125" customWidth="1"/>
    <col min="8454" max="8454" width="5.140625" customWidth="1"/>
    <col min="8455" max="8455" width="2.85546875" customWidth="1"/>
    <col min="8456" max="8456" width="23.7109375" customWidth="1"/>
    <col min="8457" max="8457" width="3" customWidth="1"/>
    <col min="8458" max="8458" width="22.7109375" customWidth="1"/>
    <col min="8459" max="8460" width="3.28515625" customWidth="1"/>
    <col min="8461" max="8461" width="2.85546875" customWidth="1"/>
    <col min="8462" max="8462" width="19.5703125" customWidth="1"/>
    <col min="8463" max="8463" width="2.7109375" customWidth="1"/>
    <col min="8464" max="8464" width="23" customWidth="1"/>
    <col min="8465" max="8465" width="3.42578125" customWidth="1"/>
    <col min="8466" max="8466" width="3.5703125" customWidth="1"/>
    <col min="8703" max="8703" width="3.7109375" customWidth="1"/>
    <col min="8704" max="8704" width="22.7109375" customWidth="1"/>
    <col min="8705" max="8705" width="3.85546875" customWidth="1"/>
    <col min="8706" max="8706" width="4" customWidth="1"/>
    <col min="8707" max="8707" width="3.5703125" customWidth="1"/>
    <col min="8708" max="8708" width="5" customWidth="1"/>
    <col min="8709" max="8709" width="4.42578125" customWidth="1"/>
    <col min="8710" max="8710" width="5.140625" customWidth="1"/>
    <col min="8711" max="8711" width="2.85546875" customWidth="1"/>
    <col min="8712" max="8712" width="23.7109375" customWidth="1"/>
    <col min="8713" max="8713" width="3" customWidth="1"/>
    <col min="8714" max="8714" width="22.7109375" customWidth="1"/>
    <col min="8715" max="8716" width="3.28515625" customWidth="1"/>
    <col min="8717" max="8717" width="2.85546875" customWidth="1"/>
    <col min="8718" max="8718" width="19.5703125" customWidth="1"/>
    <col min="8719" max="8719" width="2.7109375" customWidth="1"/>
    <col min="8720" max="8720" width="23" customWidth="1"/>
    <col min="8721" max="8721" width="3.42578125" customWidth="1"/>
    <col min="8722" max="8722" width="3.5703125" customWidth="1"/>
    <col min="8959" max="8959" width="3.7109375" customWidth="1"/>
    <col min="8960" max="8960" width="22.7109375" customWidth="1"/>
    <col min="8961" max="8961" width="3.85546875" customWidth="1"/>
    <col min="8962" max="8962" width="4" customWidth="1"/>
    <col min="8963" max="8963" width="3.5703125" customWidth="1"/>
    <col min="8964" max="8964" width="5" customWidth="1"/>
    <col min="8965" max="8965" width="4.42578125" customWidth="1"/>
    <col min="8966" max="8966" width="5.140625" customWidth="1"/>
    <col min="8967" max="8967" width="2.85546875" customWidth="1"/>
    <col min="8968" max="8968" width="23.7109375" customWidth="1"/>
    <col min="8969" max="8969" width="3" customWidth="1"/>
    <col min="8970" max="8970" width="22.7109375" customWidth="1"/>
    <col min="8971" max="8972" width="3.28515625" customWidth="1"/>
    <col min="8973" max="8973" width="2.85546875" customWidth="1"/>
    <col min="8974" max="8974" width="19.5703125" customWidth="1"/>
    <col min="8975" max="8975" width="2.7109375" customWidth="1"/>
    <col min="8976" max="8976" width="23" customWidth="1"/>
    <col min="8977" max="8977" width="3.42578125" customWidth="1"/>
    <col min="8978" max="8978" width="3.5703125" customWidth="1"/>
    <col min="9215" max="9215" width="3.7109375" customWidth="1"/>
    <col min="9216" max="9216" width="22.7109375" customWidth="1"/>
    <col min="9217" max="9217" width="3.85546875" customWidth="1"/>
    <col min="9218" max="9218" width="4" customWidth="1"/>
    <col min="9219" max="9219" width="3.5703125" customWidth="1"/>
    <col min="9220" max="9220" width="5" customWidth="1"/>
    <col min="9221" max="9221" width="4.42578125" customWidth="1"/>
    <col min="9222" max="9222" width="5.140625" customWidth="1"/>
    <col min="9223" max="9223" width="2.85546875" customWidth="1"/>
    <col min="9224" max="9224" width="23.7109375" customWidth="1"/>
    <col min="9225" max="9225" width="3" customWidth="1"/>
    <col min="9226" max="9226" width="22.7109375" customWidth="1"/>
    <col min="9227" max="9228" width="3.28515625" customWidth="1"/>
    <col min="9229" max="9229" width="2.85546875" customWidth="1"/>
    <col min="9230" max="9230" width="19.5703125" customWidth="1"/>
    <col min="9231" max="9231" width="2.7109375" customWidth="1"/>
    <col min="9232" max="9232" width="23" customWidth="1"/>
    <col min="9233" max="9233" width="3.42578125" customWidth="1"/>
    <col min="9234" max="9234" width="3.5703125" customWidth="1"/>
    <col min="9471" max="9471" width="3.7109375" customWidth="1"/>
    <col min="9472" max="9472" width="22.7109375" customWidth="1"/>
    <col min="9473" max="9473" width="3.85546875" customWidth="1"/>
    <col min="9474" max="9474" width="4" customWidth="1"/>
    <col min="9475" max="9475" width="3.5703125" customWidth="1"/>
    <col min="9476" max="9476" width="5" customWidth="1"/>
    <col min="9477" max="9477" width="4.42578125" customWidth="1"/>
    <col min="9478" max="9478" width="5.140625" customWidth="1"/>
    <col min="9479" max="9479" width="2.85546875" customWidth="1"/>
    <col min="9480" max="9480" width="23.7109375" customWidth="1"/>
    <col min="9481" max="9481" width="3" customWidth="1"/>
    <col min="9482" max="9482" width="22.7109375" customWidth="1"/>
    <col min="9483" max="9484" width="3.28515625" customWidth="1"/>
    <col min="9485" max="9485" width="2.85546875" customWidth="1"/>
    <col min="9486" max="9486" width="19.5703125" customWidth="1"/>
    <col min="9487" max="9487" width="2.7109375" customWidth="1"/>
    <col min="9488" max="9488" width="23" customWidth="1"/>
    <col min="9489" max="9489" width="3.42578125" customWidth="1"/>
    <col min="9490" max="9490" width="3.5703125" customWidth="1"/>
    <col min="9727" max="9727" width="3.7109375" customWidth="1"/>
    <col min="9728" max="9728" width="22.7109375" customWidth="1"/>
    <col min="9729" max="9729" width="3.85546875" customWidth="1"/>
    <col min="9730" max="9730" width="4" customWidth="1"/>
    <col min="9731" max="9731" width="3.5703125" customWidth="1"/>
    <col min="9732" max="9732" width="5" customWidth="1"/>
    <col min="9733" max="9733" width="4.42578125" customWidth="1"/>
    <col min="9734" max="9734" width="5.140625" customWidth="1"/>
    <col min="9735" max="9735" width="2.85546875" customWidth="1"/>
    <col min="9736" max="9736" width="23.7109375" customWidth="1"/>
    <col min="9737" max="9737" width="3" customWidth="1"/>
    <col min="9738" max="9738" width="22.7109375" customWidth="1"/>
    <col min="9739" max="9740" width="3.28515625" customWidth="1"/>
    <col min="9741" max="9741" width="2.85546875" customWidth="1"/>
    <col min="9742" max="9742" width="19.5703125" customWidth="1"/>
    <col min="9743" max="9743" width="2.7109375" customWidth="1"/>
    <col min="9744" max="9744" width="23" customWidth="1"/>
    <col min="9745" max="9745" width="3.42578125" customWidth="1"/>
    <col min="9746" max="9746" width="3.5703125" customWidth="1"/>
    <col min="9983" max="9983" width="3.7109375" customWidth="1"/>
    <col min="9984" max="9984" width="22.7109375" customWidth="1"/>
    <col min="9985" max="9985" width="3.85546875" customWidth="1"/>
    <col min="9986" max="9986" width="4" customWidth="1"/>
    <col min="9987" max="9987" width="3.5703125" customWidth="1"/>
    <col min="9988" max="9988" width="5" customWidth="1"/>
    <col min="9989" max="9989" width="4.42578125" customWidth="1"/>
    <col min="9990" max="9990" width="5.140625" customWidth="1"/>
    <col min="9991" max="9991" width="2.85546875" customWidth="1"/>
    <col min="9992" max="9992" width="23.7109375" customWidth="1"/>
    <col min="9993" max="9993" width="3" customWidth="1"/>
    <col min="9994" max="9994" width="22.7109375" customWidth="1"/>
    <col min="9995" max="9996" width="3.28515625" customWidth="1"/>
    <col min="9997" max="9997" width="2.85546875" customWidth="1"/>
    <col min="9998" max="9998" width="19.5703125" customWidth="1"/>
    <col min="9999" max="9999" width="2.7109375" customWidth="1"/>
    <col min="10000" max="10000" width="23" customWidth="1"/>
    <col min="10001" max="10001" width="3.42578125" customWidth="1"/>
    <col min="10002" max="10002" width="3.5703125" customWidth="1"/>
    <col min="10239" max="10239" width="3.7109375" customWidth="1"/>
    <col min="10240" max="10240" width="22.7109375" customWidth="1"/>
    <col min="10241" max="10241" width="3.85546875" customWidth="1"/>
    <col min="10242" max="10242" width="4" customWidth="1"/>
    <col min="10243" max="10243" width="3.5703125" customWidth="1"/>
    <col min="10244" max="10244" width="5" customWidth="1"/>
    <col min="10245" max="10245" width="4.42578125" customWidth="1"/>
    <col min="10246" max="10246" width="5.140625" customWidth="1"/>
    <col min="10247" max="10247" width="2.85546875" customWidth="1"/>
    <col min="10248" max="10248" width="23.7109375" customWidth="1"/>
    <col min="10249" max="10249" width="3" customWidth="1"/>
    <col min="10250" max="10250" width="22.7109375" customWidth="1"/>
    <col min="10251" max="10252" width="3.28515625" customWidth="1"/>
    <col min="10253" max="10253" width="2.85546875" customWidth="1"/>
    <col min="10254" max="10254" width="19.5703125" customWidth="1"/>
    <col min="10255" max="10255" width="2.7109375" customWidth="1"/>
    <col min="10256" max="10256" width="23" customWidth="1"/>
    <col min="10257" max="10257" width="3.42578125" customWidth="1"/>
    <col min="10258" max="10258" width="3.5703125" customWidth="1"/>
    <col min="10495" max="10495" width="3.7109375" customWidth="1"/>
    <col min="10496" max="10496" width="22.7109375" customWidth="1"/>
    <col min="10497" max="10497" width="3.85546875" customWidth="1"/>
    <col min="10498" max="10498" width="4" customWidth="1"/>
    <col min="10499" max="10499" width="3.5703125" customWidth="1"/>
    <col min="10500" max="10500" width="5" customWidth="1"/>
    <col min="10501" max="10501" width="4.42578125" customWidth="1"/>
    <col min="10502" max="10502" width="5.140625" customWidth="1"/>
    <col min="10503" max="10503" width="2.85546875" customWidth="1"/>
    <col min="10504" max="10504" width="23.7109375" customWidth="1"/>
    <col min="10505" max="10505" width="3" customWidth="1"/>
    <col min="10506" max="10506" width="22.7109375" customWidth="1"/>
    <col min="10507" max="10508" width="3.28515625" customWidth="1"/>
    <col min="10509" max="10509" width="2.85546875" customWidth="1"/>
    <col min="10510" max="10510" width="19.5703125" customWidth="1"/>
    <col min="10511" max="10511" width="2.7109375" customWidth="1"/>
    <col min="10512" max="10512" width="23" customWidth="1"/>
    <col min="10513" max="10513" width="3.42578125" customWidth="1"/>
    <col min="10514" max="10514" width="3.5703125" customWidth="1"/>
    <col min="10751" max="10751" width="3.7109375" customWidth="1"/>
    <col min="10752" max="10752" width="22.7109375" customWidth="1"/>
    <col min="10753" max="10753" width="3.85546875" customWidth="1"/>
    <col min="10754" max="10754" width="4" customWidth="1"/>
    <col min="10755" max="10755" width="3.5703125" customWidth="1"/>
    <col min="10756" max="10756" width="5" customWidth="1"/>
    <col min="10757" max="10757" width="4.42578125" customWidth="1"/>
    <col min="10758" max="10758" width="5.140625" customWidth="1"/>
    <col min="10759" max="10759" width="2.85546875" customWidth="1"/>
    <col min="10760" max="10760" width="23.7109375" customWidth="1"/>
    <col min="10761" max="10761" width="3" customWidth="1"/>
    <col min="10762" max="10762" width="22.7109375" customWidth="1"/>
    <col min="10763" max="10764" width="3.28515625" customWidth="1"/>
    <col min="10765" max="10765" width="2.85546875" customWidth="1"/>
    <col min="10766" max="10766" width="19.5703125" customWidth="1"/>
    <col min="10767" max="10767" width="2.7109375" customWidth="1"/>
    <col min="10768" max="10768" width="23" customWidth="1"/>
    <col min="10769" max="10769" width="3.42578125" customWidth="1"/>
    <col min="10770" max="10770" width="3.5703125" customWidth="1"/>
    <col min="11007" max="11007" width="3.7109375" customWidth="1"/>
    <col min="11008" max="11008" width="22.7109375" customWidth="1"/>
    <col min="11009" max="11009" width="3.85546875" customWidth="1"/>
    <col min="11010" max="11010" width="4" customWidth="1"/>
    <col min="11011" max="11011" width="3.5703125" customWidth="1"/>
    <col min="11012" max="11012" width="5" customWidth="1"/>
    <col min="11013" max="11013" width="4.42578125" customWidth="1"/>
    <col min="11014" max="11014" width="5.140625" customWidth="1"/>
    <col min="11015" max="11015" width="2.85546875" customWidth="1"/>
    <col min="11016" max="11016" width="23.7109375" customWidth="1"/>
    <col min="11017" max="11017" width="3" customWidth="1"/>
    <col min="11018" max="11018" width="22.7109375" customWidth="1"/>
    <col min="11019" max="11020" width="3.28515625" customWidth="1"/>
    <col min="11021" max="11021" width="2.85546875" customWidth="1"/>
    <col min="11022" max="11022" width="19.5703125" customWidth="1"/>
    <col min="11023" max="11023" width="2.7109375" customWidth="1"/>
    <col min="11024" max="11024" width="23" customWidth="1"/>
    <col min="11025" max="11025" width="3.42578125" customWidth="1"/>
    <col min="11026" max="11026" width="3.5703125" customWidth="1"/>
    <col min="11263" max="11263" width="3.7109375" customWidth="1"/>
    <col min="11264" max="11264" width="22.7109375" customWidth="1"/>
    <col min="11265" max="11265" width="3.85546875" customWidth="1"/>
    <col min="11266" max="11266" width="4" customWidth="1"/>
    <col min="11267" max="11267" width="3.5703125" customWidth="1"/>
    <col min="11268" max="11268" width="5" customWidth="1"/>
    <col min="11269" max="11269" width="4.42578125" customWidth="1"/>
    <col min="11270" max="11270" width="5.140625" customWidth="1"/>
    <col min="11271" max="11271" width="2.85546875" customWidth="1"/>
    <col min="11272" max="11272" width="23.7109375" customWidth="1"/>
    <col min="11273" max="11273" width="3" customWidth="1"/>
    <col min="11274" max="11274" width="22.7109375" customWidth="1"/>
    <col min="11275" max="11276" width="3.28515625" customWidth="1"/>
    <col min="11277" max="11277" width="2.85546875" customWidth="1"/>
    <col min="11278" max="11278" width="19.5703125" customWidth="1"/>
    <col min="11279" max="11279" width="2.7109375" customWidth="1"/>
    <col min="11280" max="11280" width="23" customWidth="1"/>
    <col min="11281" max="11281" width="3.42578125" customWidth="1"/>
    <col min="11282" max="11282" width="3.5703125" customWidth="1"/>
    <col min="11519" max="11519" width="3.7109375" customWidth="1"/>
    <col min="11520" max="11520" width="22.7109375" customWidth="1"/>
    <col min="11521" max="11521" width="3.85546875" customWidth="1"/>
    <col min="11522" max="11522" width="4" customWidth="1"/>
    <col min="11523" max="11523" width="3.5703125" customWidth="1"/>
    <col min="11524" max="11524" width="5" customWidth="1"/>
    <col min="11525" max="11525" width="4.42578125" customWidth="1"/>
    <col min="11526" max="11526" width="5.140625" customWidth="1"/>
    <col min="11527" max="11527" width="2.85546875" customWidth="1"/>
    <col min="11528" max="11528" width="23.7109375" customWidth="1"/>
    <col min="11529" max="11529" width="3" customWidth="1"/>
    <col min="11530" max="11530" width="22.7109375" customWidth="1"/>
    <col min="11531" max="11532" width="3.28515625" customWidth="1"/>
    <col min="11533" max="11533" width="2.85546875" customWidth="1"/>
    <col min="11534" max="11534" width="19.5703125" customWidth="1"/>
    <col min="11535" max="11535" width="2.7109375" customWidth="1"/>
    <col min="11536" max="11536" width="23" customWidth="1"/>
    <col min="11537" max="11537" width="3.42578125" customWidth="1"/>
    <col min="11538" max="11538" width="3.5703125" customWidth="1"/>
    <col min="11775" max="11775" width="3.7109375" customWidth="1"/>
    <col min="11776" max="11776" width="22.7109375" customWidth="1"/>
    <col min="11777" max="11777" width="3.85546875" customWidth="1"/>
    <col min="11778" max="11778" width="4" customWidth="1"/>
    <col min="11779" max="11779" width="3.5703125" customWidth="1"/>
    <col min="11780" max="11780" width="5" customWidth="1"/>
    <col min="11781" max="11781" width="4.42578125" customWidth="1"/>
    <col min="11782" max="11782" width="5.140625" customWidth="1"/>
    <col min="11783" max="11783" width="2.85546875" customWidth="1"/>
    <col min="11784" max="11784" width="23.7109375" customWidth="1"/>
    <col min="11785" max="11785" width="3" customWidth="1"/>
    <col min="11786" max="11786" width="22.7109375" customWidth="1"/>
    <col min="11787" max="11788" width="3.28515625" customWidth="1"/>
    <col min="11789" max="11789" width="2.85546875" customWidth="1"/>
    <col min="11790" max="11790" width="19.5703125" customWidth="1"/>
    <col min="11791" max="11791" width="2.7109375" customWidth="1"/>
    <col min="11792" max="11792" width="23" customWidth="1"/>
    <col min="11793" max="11793" width="3.42578125" customWidth="1"/>
    <col min="11794" max="11794" width="3.5703125" customWidth="1"/>
    <col min="12031" max="12031" width="3.7109375" customWidth="1"/>
    <col min="12032" max="12032" width="22.7109375" customWidth="1"/>
    <col min="12033" max="12033" width="3.85546875" customWidth="1"/>
    <col min="12034" max="12034" width="4" customWidth="1"/>
    <col min="12035" max="12035" width="3.5703125" customWidth="1"/>
    <col min="12036" max="12036" width="5" customWidth="1"/>
    <col min="12037" max="12037" width="4.42578125" customWidth="1"/>
    <col min="12038" max="12038" width="5.140625" customWidth="1"/>
    <col min="12039" max="12039" width="2.85546875" customWidth="1"/>
    <col min="12040" max="12040" width="23.7109375" customWidth="1"/>
    <col min="12041" max="12041" width="3" customWidth="1"/>
    <col min="12042" max="12042" width="22.7109375" customWidth="1"/>
    <col min="12043" max="12044" width="3.28515625" customWidth="1"/>
    <col min="12045" max="12045" width="2.85546875" customWidth="1"/>
    <col min="12046" max="12046" width="19.5703125" customWidth="1"/>
    <col min="12047" max="12047" width="2.7109375" customWidth="1"/>
    <col min="12048" max="12048" width="23" customWidth="1"/>
    <col min="12049" max="12049" width="3.42578125" customWidth="1"/>
    <col min="12050" max="12050" width="3.5703125" customWidth="1"/>
    <col min="12287" max="12287" width="3.7109375" customWidth="1"/>
    <col min="12288" max="12288" width="22.7109375" customWidth="1"/>
    <col min="12289" max="12289" width="3.85546875" customWidth="1"/>
    <col min="12290" max="12290" width="4" customWidth="1"/>
    <col min="12291" max="12291" width="3.5703125" customWidth="1"/>
    <col min="12292" max="12292" width="5" customWidth="1"/>
    <col min="12293" max="12293" width="4.42578125" customWidth="1"/>
    <col min="12294" max="12294" width="5.140625" customWidth="1"/>
    <col min="12295" max="12295" width="2.85546875" customWidth="1"/>
    <col min="12296" max="12296" width="23.7109375" customWidth="1"/>
    <col min="12297" max="12297" width="3" customWidth="1"/>
    <col min="12298" max="12298" width="22.7109375" customWidth="1"/>
    <col min="12299" max="12300" width="3.28515625" customWidth="1"/>
    <col min="12301" max="12301" width="2.85546875" customWidth="1"/>
    <col min="12302" max="12302" width="19.5703125" customWidth="1"/>
    <col min="12303" max="12303" width="2.7109375" customWidth="1"/>
    <col min="12304" max="12304" width="23" customWidth="1"/>
    <col min="12305" max="12305" width="3.42578125" customWidth="1"/>
    <col min="12306" max="12306" width="3.5703125" customWidth="1"/>
    <col min="12543" max="12543" width="3.7109375" customWidth="1"/>
    <col min="12544" max="12544" width="22.7109375" customWidth="1"/>
    <col min="12545" max="12545" width="3.85546875" customWidth="1"/>
    <col min="12546" max="12546" width="4" customWidth="1"/>
    <col min="12547" max="12547" width="3.5703125" customWidth="1"/>
    <col min="12548" max="12548" width="5" customWidth="1"/>
    <col min="12549" max="12549" width="4.42578125" customWidth="1"/>
    <col min="12550" max="12550" width="5.140625" customWidth="1"/>
    <col min="12551" max="12551" width="2.85546875" customWidth="1"/>
    <col min="12552" max="12552" width="23.7109375" customWidth="1"/>
    <col min="12553" max="12553" width="3" customWidth="1"/>
    <col min="12554" max="12554" width="22.7109375" customWidth="1"/>
    <col min="12555" max="12556" width="3.28515625" customWidth="1"/>
    <col min="12557" max="12557" width="2.85546875" customWidth="1"/>
    <col min="12558" max="12558" width="19.5703125" customWidth="1"/>
    <col min="12559" max="12559" width="2.7109375" customWidth="1"/>
    <col min="12560" max="12560" width="23" customWidth="1"/>
    <col min="12561" max="12561" width="3.42578125" customWidth="1"/>
    <col min="12562" max="12562" width="3.5703125" customWidth="1"/>
    <col min="12799" max="12799" width="3.7109375" customWidth="1"/>
    <col min="12800" max="12800" width="22.7109375" customWidth="1"/>
    <col min="12801" max="12801" width="3.85546875" customWidth="1"/>
    <col min="12802" max="12802" width="4" customWidth="1"/>
    <col min="12803" max="12803" width="3.5703125" customWidth="1"/>
    <col min="12804" max="12804" width="5" customWidth="1"/>
    <col min="12805" max="12805" width="4.42578125" customWidth="1"/>
    <col min="12806" max="12806" width="5.140625" customWidth="1"/>
    <col min="12807" max="12807" width="2.85546875" customWidth="1"/>
    <col min="12808" max="12808" width="23.7109375" customWidth="1"/>
    <col min="12809" max="12809" width="3" customWidth="1"/>
    <col min="12810" max="12810" width="22.7109375" customWidth="1"/>
    <col min="12811" max="12812" width="3.28515625" customWidth="1"/>
    <col min="12813" max="12813" width="2.85546875" customWidth="1"/>
    <col min="12814" max="12814" width="19.5703125" customWidth="1"/>
    <col min="12815" max="12815" width="2.7109375" customWidth="1"/>
    <col min="12816" max="12816" width="23" customWidth="1"/>
    <col min="12817" max="12817" width="3.42578125" customWidth="1"/>
    <col min="12818" max="12818" width="3.5703125" customWidth="1"/>
    <col min="13055" max="13055" width="3.7109375" customWidth="1"/>
    <col min="13056" max="13056" width="22.7109375" customWidth="1"/>
    <col min="13057" max="13057" width="3.85546875" customWidth="1"/>
    <col min="13058" max="13058" width="4" customWidth="1"/>
    <col min="13059" max="13059" width="3.5703125" customWidth="1"/>
    <col min="13060" max="13060" width="5" customWidth="1"/>
    <col min="13061" max="13061" width="4.42578125" customWidth="1"/>
    <col min="13062" max="13062" width="5.140625" customWidth="1"/>
    <col min="13063" max="13063" width="2.85546875" customWidth="1"/>
    <col min="13064" max="13064" width="23.7109375" customWidth="1"/>
    <col min="13065" max="13065" width="3" customWidth="1"/>
    <col min="13066" max="13066" width="22.7109375" customWidth="1"/>
    <col min="13067" max="13068" width="3.28515625" customWidth="1"/>
    <col min="13069" max="13069" width="2.85546875" customWidth="1"/>
    <col min="13070" max="13070" width="19.5703125" customWidth="1"/>
    <col min="13071" max="13071" width="2.7109375" customWidth="1"/>
    <col min="13072" max="13072" width="23" customWidth="1"/>
    <col min="13073" max="13073" width="3.42578125" customWidth="1"/>
    <col min="13074" max="13074" width="3.5703125" customWidth="1"/>
    <col min="13311" max="13311" width="3.7109375" customWidth="1"/>
    <col min="13312" max="13312" width="22.7109375" customWidth="1"/>
    <col min="13313" max="13313" width="3.85546875" customWidth="1"/>
    <col min="13314" max="13314" width="4" customWidth="1"/>
    <col min="13315" max="13315" width="3.5703125" customWidth="1"/>
    <col min="13316" max="13316" width="5" customWidth="1"/>
    <col min="13317" max="13317" width="4.42578125" customWidth="1"/>
    <col min="13318" max="13318" width="5.140625" customWidth="1"/>
    <col min="13319" max="13319" width="2.85546875" customWidth="1"/>
    <col min="13320" max="13320" width="23.7109375" customWidth="1"/>
    <col min="13321" max="13321" width="3" customWidth="1"/>
    <col min="13322" max="13322" width="22.7109375" customWidth="1"/>
    <col min="13323" max="13324" width="3.28515625" customWidth="1"/>
    <col min="13325" max="13325" width="2.85546875" customWidth="1"/>
    <col min="13326" max="13326" width="19.5703125" customWidth="1"/>
    <col min="13327" max="13327" width="2.7109375" customWidth="1"/>
    <col min="13328" max="13328" width="23" customWidth="1"/>
    <col min="13329" max="13329" width="3.42578125" customWidth="1"/>
    <col min="13330" max="13330" width="3.5703125" customWidth="1"/>
    <col min="13567" max="13567" width="3.7109375" customWidth="1"/>
    <col min="13568" max="13568" width="22.7109375" customWidth="1"/>
    <col min="13569" max="13569" width="3.85546875" customWidth="1"/>
    <col min="13570" max="13570" width="4" customWidth="1"/>
    <col min="13571" max="13571" width="3.5703125" customWidth="1"/>
    <col min="13572" max="13572" width="5" customWidth="1"/>
    <col min="13573" max="13573" width="4.42578125" customWidth="1"/>
    <col min="13574" max="13574" width="5.140625" customWidth="1"/>
    <col min="13575" max="13575" width="2.85546875" customWidth="1"/>
    <col min="13576" max="13576" width="23.7109375" customWidth="1"/>
    <col min="13577" max="13577" width="3" customWidth="1"/>
    <col min="13578" max="13578" width="22.7109375" customWidth="1"/>
    <col min="13579" max="13580" width="3.28515625" customWidth="1"/>
    <col min="13581" max="13581" width="2.85546875" customWidth="1"/>
    <col min="13582" max="13582" width="19.5703125" customWidth="1"/>
    <col min="13583" max="13583" width="2.7109375" customWidth="1"/>
    <col min="13584" max="13584" width="23" customWidth="1"/>
    <col min="13585" max="13585" width="3.42578125" customWidth="1"/>
    <col min="13586" max="13586" width="3.5703125" customWidth="1"/>
    <col min="13823" max="13823" width="3.7109375" customWidth="1"/>
    <col min="13824" max="13824" width="22.7109375" customWidth="1"/>
    <col min="13825" max="13825" width="3.85546875" customWidth="1"/>
    <col min="13826" max="13826" width="4" customWidth="1"/>
    <col min="13827" max="13827" width="3.5703125" customWidth="1"/>
    <col min="13828" max="13828" width="5" customWidth="1"/>
    <col min="13829" max="13829" width="4.42578125" customWidth="1"/>
    <col min="13830" max="13830" width="5.140625" customWidth="1"/>
    <col min="13831" max="13831" width="2.85546875" customWidth="1"/>
    <col min="13832" max="13832" width="23.7109375" customWidth="1"/>
    <col min="13833" max="13833" width="3" customWidth="1"/>
    <col min="13834" max="13834" width="22.7109375" customWidth="1"/>
    <col min="13835" max="13836" width="3.28515625" customWidth="1"/>
    <col min="13837" max="13837" width="2.85546875" customWidth="1"/>
    <col min="13838" max="13838" width="19.5703125" customWidth="1"/>
    <col min="13839" max="13839" width="2.7109375" customWidth="1"/>
    <col min="13840" max="13840" width="23" customWidth="1"/>
    <col min="13841" max="13841" width="3.42578125" customWidth="1"/>
    <col min="13842" max="13842" width="3.5703125" customWidth="1"/>
    <col min="14079" max="14079" width="3.7109375" customWidth="1"/>
    <col min="14080" max="14080" width="22.7109375" customWidth="1"/>
    <col min="14081" max="14081" width="3.85546875" customWidth="1"/>
    <col min="14082" max="14082" width="4" customWidth="1"/>
    <col min="14083" max="14083" width="3.5703125" customWidth="1"/>
    <col min="14084" max="14084" width="5" customWidth="1"/>
    <col min="14085" max="14085" width="4.42578125" customWidth="1"/>
    <col min="14086" max="14086" width="5.140625" customWidth="1"/>
    <col min="14087" max="14087" width="2.85546875" customWidth="1"/>
    <col min="14088" max="14088" width="23.7109375" customWidth="1"/>
    <col min="14089" max="14089" width="3" customWidth="1"/>
    <col min="14090" max="14090" width="22.7109375" customWidth="1"/>
    <col min="14091" max="14092" width="3.28515625" customWidth="1"/>
    <col min="14093" max="14093" width="2.85546875" customWidth="1"/>
    <col min="14094" max="14094" width="19.5703125" customWidth="1"/>
    <col min="14095" max="14095" width="2.7109375" customWidth="1"/>
    <col min="14096" max="14096" width="23" customWidth="1"/>
    <col min="14097" max="14097" width="3.42578125" customWidth="1"/>
    <col min="14098" max="14098" width="3.5703125" customWidth="1"/>
    <col min="14335" max="14335" width="3.7109375" customWidth="1"/>
    <col min="14336" max="14336" width="22.7109375" customWidth="1"/>
    <col min="14337" max="14337" width="3.85546875" customWidth="1"/>
    <col min="14338" max="14338" width="4" customWidth="1"/>
    <col min="14339" max="14339" width="3.5703125" customWidth="1"/>
    <col min="14340" max="14340" width="5" customWidth="1"/>
    <col min="14341" max="14341" width="4.42578125" customWidth="1"/>
    <col min="14342" max="14342" width="5.140625" customWidth="1"/>
    <col min="14343" max="14343" width="2.85546875" customWidth="1"/>
    <col min="14344" max="14344" width="23.7109375" customWidth="1"/>
    <col min="14345" max="14345" width="3" customWidth="1"/>
    <col min="14346" max="14346" width="22.7109375" customWidth="1"/>
    <col min="14347" max="14348" width="3.28515625" customWidth="1"/>
    <col min="14349" max="14349" width="2.85546875" customWidth="1"/>
    <col min="14350" max="14350" width="19.5703125" customWidth="1"/>
    <col min="14351" max="14351" width="2.7109375" customWidth="1"/>
    <col min="14352" max="14352" width="23" customWidth="1"/>
    <col min="14353" max="14353" width="3.42578125" customWidth="1"/>
    <col min="14354" max="14354" width="3.5703125" customWidth="1"/>
    <col min="14591" max="14591" width="3.7109375" customWidth="1"/>
    <col min="14592" max="14592" width="22.7109375" customWidth="1"/>
    <col min="14593" max="14593" width="3.85546875" customWidth="1"/>
    <col min="14594" max="14594" width="4" customWidth="1"/>
    <col min="14595" max="14595" width="3.5703125" customWidth="1"/>
    <col min="14596" max="14596" width="5" customWidth="1"/>
    <col min="14597" max="14597" width="4.42578125" customWidth="1"/>
    <col min="14598" max="14598" width="5.140625" customWidth="1"/>
    <col min="14599" max="14599" width="2.85546875" customWidth="1"/>
    <col min="14600" max="14600" width="23.7109375" customWidth="1"/>
    <col min="14601" max="14601" width="3" customWidth="1"/>
    <col min="14602" max="14602" width="22.7109375" customWidth="1"/>
    <col min="14603" max="14604" width="3.28515625" customWidth="1"/>
    <col min="14605" max="14605" width="2.85546875" customWidth="1"/>
    <col min="14606" max="14606" width="19.5703125" customWidth="1"/>
    <col min="14607" max="14607" width="2.7109375" customWidth="1"/>
    <col min="14608" max="14608" width="23" customWidth="1"/>
    <col min="14609" max="14609" width="3.42578125" customWidth="1"/>
    <col min="14610" max="14610" width="3.5703125" customWidth="1"/>
    <col min="14847" max="14847" width="3.7109375" customWidth="1"/>
    <col min="14848" max="14848" width="22.7109375" customWidth="1"/>
    <col min="14849" max="14849" width="3.85546875" customWidth="1"/>
    <col min="14850" max="14850" width="4" customWidth="1"/>
    <col min="14851" max="14851" width="3.5703125" customWidth="1"/>
    <col min="14852" max="14852" width="5" customWidth="1"/>
    <col min="14853" max="14853" width="4.42578125" customWidth="1"/>
    <col min="14854" max="14854" width="5.140625" customWidth="1"/>
    <col min="14855" max="14855" width="2.85546875" customWidth="1"/>
    <col min="14856" max="14856" width="23.7109375" customWidth="1"/>
    <col min="14857" max="14857" width="3" customWidth="1"/>
    <col min="14858" max="14858" width="22.7109375" customWidth="1"/>
    <col min="14859" max="14860" width="3.28515625" customWidth="1"/>
    <col min="14861" max="14861" width="2.85546875" customWidth="1"/>
    <col min="14862" max="14862" width="19.5703125" customWidth="1"/>
    <col min="14863" max="14863" width="2.7109375" customWidth="1"/>
    <col min="14864" max="14864" width="23" customWidth="1"/>
    <col min="14865" max="14865" width="3.42578125" customWidth="1"/>
    <col min="14866" max="14866" width="3.5703125" customWidth="1"/>
    <col min="15103" max="15103" width="3.7109375" customWidth="1"/>
    <col min="15104" max="15104" width="22.7109375" customWidth="1"/>
    <col min="15105" max="15105" width="3.85546875" customWidth="1"/>
    <col min="15106" max="15106" width="4" customWidth="1"/>
    <col min="15107" max="15107" width="3.5703125" customWidth="1"/>
    <col min="15108" max="15108" width="5" customWidth="1"/>
    <col min="15109" max="15109" width="4.42578125" customWidth="1"/>
    <col min="15110" max="15110" width="5.140625" customWidth="1"/>
    <col min="15111" max="15111" width="2.85546875" customWidth="1"/>
    <col min="15112" max="15112" width="23.7109375" customWidth="1"/>
    <col min="15113" max="15113" width="3" customWidth="1"/>
    <col min="15114" max="15114" width="22.7109375" customWidth="1"/>
    <col min="15115" max="15116" width="3.28515625" customWidth="1"/>
    <col min="15117" max="15117" width="2.85546875" customWidth="1"/>
    <col min="15118" max="15118" width="19.5703125" customWidth="1"/>
    <col min="15119" max="15119" width="2.7109375" customWidth="1"/>
    <col min="15120" max="15120" width="23" customWidth="1"/>
    <col min="15121" max="15121" width="3.42578125" customWidth="1"/>
    <col min="15122" max="15122" width="3.5703125" customWidth="1"/>
    <col min="15359" max="15359" width="3.7109375" customWidth="1"/>
    <col min="15360" max="15360" width="22.7109375" customWidth="1"/>
    <col min="15361" max="15361" width="3.85546875" customWidth="1"/>
    <col min="15362" max="15362" width="4" customWidth="1"/>
    <col min="15363" max="15363" width="3.5703125" customWidth="1"/>
    <col min="15364" max="15364" width="5" customWidth="1"/>
    <col min="15365" max="15365" width="4.42578125" customWidth="1"/>
    <col min="15366" max="15366" width="5.140625" customWidth="1"/>
    <col min="15367" max="15367" width="2.85546875" customWidth="1"/>
    <col min="15368" max="15368" width="23.7109375" customWidth="1"/>
    <col min="15369" max="15369" width="3" customWidth="1"/>
    <col min="15370" max="15370" width="22.7109375" customWidth="1"/>
    <col min="15371" max="15372" width="3.28515625" customWidth="1"/>
    <col min="15373" max="15373" width="2.85546875" customWidth="1"/>
    <col min="15374" max="15374" width="19.5703125" customWidth="1"/>
    <col min="15375" max="15375" width="2.7109375" customWidth="1"/>
    <col min="15376" max="15376" width="23" customWidth="1"/>
    <col min="15377" max="15377" width="3.42578125" customWidth="1"/>
    <col min="15378" max="15378" width="3.5703125" customWidth="1"/>
    <col min="15615" max="15615" width="3.7109375" customWidth="1"/>
    <col min="15616" max="15616" width="22.7109375" customWidth="1"/>
    <col min="15617" max="15617" width="3.85546875" customWidth="1"/>
    <col min="15618" max="15618" width="4" customWidth="1"/>
    <col min="15619" max="15619" width="3.5703125" customWidth="1"/>
    <col min="15620" max="15620" width="5" customWidth="1"/>
    <col min="15621" max="15621" width="4.42578125" customWidth="1"/>
    <col min="15622" max="15622" width="5.140625" customWidth="1"/>
    <col min="15623" max="15623" width="2.85546875" customWidth="1"/>
    <col min="15624" max="15624" width="23.7109375" customWidth="1"/>
    <col min="15625" max="15625" width="3" customWidth="1"/>
    <col min="15626" max="15626" width="22.7109375" customWidth="1"/>
    <col min="15627" max="15628" width="3.28515625" customWidth="1"/>
    <col min="15629" max="15629" width="2.85546875" customWidth="1"/>
    <col min="15630" max="15630" width="19.5703125" customWidth="1"/>
    <col min="15631" max="15631" width="2.7109375" customWidth="1"/>
    <col min="15632" max="15632" width="23" customWidth="1"/>
    <col min="15633" max="15633" width="3.42578125" customWidth="1"/>
    <col min="15634" max="15634" width="3.5703125" customWidth="1"/>
    <col min="15871" max="15871" width="3.7109375" customWidth="1"/>
    <col min="15872" max="15872" width="22.7109375" customWidth="1"/>
    <col min="15873" max="15873" width="3.85546875" customWidth="1"/>
    <col min="15874" max="15874" width="4" customWidth="1"/>
    <col min="15875" max="15875" width="3.5703125" customWidth="1"/>
    <col min="15876" max="15876" width="5" customWidth="1"/>
    <col min="15877" max="15877" width="4.42578125" customWidth="1"/>
    <col min="15878" max="15878" width="5.140625" customWidth="1"/>
    <col min="15879" max="15879" width="2.85546875" customWidth="1"/>
    <col min="15880" max="15880" width="23.7109375" customWidth="1"/>
    <col min="15881" max="15881" width="3" customWidth="1"/>
    <col min="15882" max="15882" width="22.7109375" customWidth="1"/>
    <col min="15883" max="15884" width="3.28515625" customWidth="1"/>
    <col min="15885" max="15885" width="2.85546875" customWidth="1"/>
    <col min="15886" max="15886" width="19.5703125" customWidth="1"/>
    <col min="15887" max="15887" width="2.7109375" customWidth="1"/>
    <col min="15888" max="15888" width="23" customWidth="1"/>
    <col min="15889" max="15889" width="3.42578125" customWidth="1"/>
    <col min="15890" max="15890" width="3.5703125" customWidth="1"/>
    <col min="16127" max="16127" width="3.7109375" customWidth="1"/>
    <col min="16128" max="16128" width="22.7109375" customWidth="1"/>
    <col min="16129" max="16129" width="3.85546875" customWidth="1"/>
    <col min="16130" max="16130" width="4" customWidth="1"/>
    <col min="16131" max="16131" width="3.5703125" customWidth="1"/>
    <col min="16132" max="16132" width="5" customWidth="1"/>
    <col min="16133" max="16133" width="4.42578125" customWidth="1"/>
    <col min="16134" max="16134" width="5.140625" customWidth="1"/>
    <col min="16135" max="16135" width="2.85546875" customWidth="1"/>
    <col min="16136" max="16136" width="23.7109375" customWidth="1"/>
    <col min="16137" max="16137" width="3" customWidth="1"/>
    <col min="16138" max="16138" width="22.7109375" customWidth="1"/>
    <col min="16139" max="16140" width="3.28515625" customWidth="1"/>
    <col min="16141" max="16141" width="2.85546875" customWidth="1"/>
    <col min="16142" max="16142" width="19.5703125" customWidth="1"/>
    <col min="16143" max="16143" width="2.7109375" customWidth="1"/>
    <col min="16144" max="16144" width="23" customWidth="1"/>
    <col min="16145" max="16145" width="3.42578125" customWidth="1"/>
    <col min="16146" max="16146" width="3.5703125" customWidth="1"/>
  </cols>
  <sheetData>
    <row r="4" spans="1:16" ht="30" customHeight="1">
      <c r="B4" s="1" t="s">
        <v>32</v>
      </c>
      <c r="C4" s="2"/>
      <c r="D4" s="2"/>
      <c r="E4" s="2"/>
      <c r="F4" s="2"/>
      <c r="G4" s="2"/>
      <c r="H4" s="2"/>
      <c r="I4" s="2"/>
      <c r="J4" s="2"/>
      <c r="K4" s="1"/>
      <c r="P4" s="3"/>
    </row>
    <row r="6" spans="1:16" s="3" customFormat="1" ht="15" customHeight="1">
      <c r="B6" s="5" t="s">
        <v>33</v>
      </c>
      <c r="C6" s="6"/>
      <c r="D6" s="6"/>
      <c r="E6" s="6"/>
      <c r="F6" s="6"/>
      <c r="G6" s="6"/>
      <c r="H6" s="6"/>
      <c r="I6" s="6"/>
      <c r="J6" s="6"/>
      <c r="K6" s="6"/>
      <c r="L6" s="7"/>
      <c r="M6" s="7"/>
      <c r="O6" s="8"/>
      <c r="P6"/>
    </row>
    <row r="7" spans="1:16" s="3" customFormat="1" ht="15" customHeight="1">
      <c r="B7" s="5" t="s">
        <v>72</v>
      </c>
      <c r="C7" s="6"/>
      <c r="D7" s="6"/>
      <c r="E7" s="6"/>
      <c r="F7" s="6"/>
      <c r="G7" s="6"/>
      <c r="H7" s="7"/>
      <c r="I7" s="6"/>
      <c r="J7" s="6"/>
      <c r="K7" s="6"/>
      <c r="L7" s="7"/>
      <c r="M7" s="7"/>
      <c r="N7"/>
      <c r="O7" s="8"/>
    </row>
    <row r="8" spans="1:16" s="3" customFormat="1" ht="15" customHeight="1">
      <c r="B8" s="5" t="s">
        <v>73</v>
      </c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/>
      <c r="O8" s="8"/>
    </row>
    <row r="9" spans="1:16" ht="15" customHeight="1">
      <c r="B9" s="5" t="s">
        <v>38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P9" s="3"/>
    </row>
    <row r="10" spans="1:16" ht="19.5" customHeight="1" thickBot="1">
      <c r="F10" s="3"/>
      <c r="G10" s="3"/>
      <c r="H10" s="3"/>
      <c r="I10" s="3"/>
      <c r="J10" s="3"/>
      <c r="K10" s="3"/>
      <c r="L10" s="3"/>
      <c r="M10" s="3"/>
      <c r="N10" s="3"/>
      <c r="P10" s="3"/>
    </row>
    <row r="11" spans="1:16" s="3" customFormat="1" ht="19.5" customHeight="1" thickBot="1">
      <c r="A11" s="74" t="s">
        <v>28</v>
      </c>
      <c r="B11" s="75"/>
      <c r="F11" s="13"/>
      <c r="G11" s="51" t="s">
        <v>62</v>
      </c>
      <c r="H11" s="44" t="s">
        <v>2</v>
      </c>
      <c r="I11" s="44" t="s">
        <v>3</v>
      </c>
      <c r="J11" s="44" t="s">
        <v>4</v>
      </c>
      <c r="K11" s="44" t="s">
        <v>5</v>
      </c>
      <c r="L11" s="44" t="s">
        <v>6</v>
      </c>
      <c r="M11" s="44" t="s">
        <v>7</v>
      </c>
      <c r="N11" s="45" t="s">
        <v>29</v>
      </c>
    </row>
    <row r="12" spans="1:16" s="3" customFormat="1" ht="15" customHeight="1">
      <c r="F12" s="10">
        <v>1</v>
      </c>
      <c r="G12" s="78" t="s">
        <v>15</v>
      </c>
      <c r="H12" s="25">
        <f>COUNT(E22,D26,Q22,R26)</f>
        <v>0</v>
      </c>
      <c r="I12" s="25">
        <f>IF(E22&gt;D22,1,0)+IF(D26&gt;E26,1,0)+IF(Q22&gt;R22,1,0)+IF(R26&gt;Q26,1,0)</f>
        <v>0</v>
      </c>
      <c r="J12" s="25">
        <f>IF(E22&lt;D22,1,0)+IF(D26&lt;E26,1,0)+IF(Q22&lt;R22,1,0)+IF(R26&lt;Q26,1,0)</f>
        <v>0</v>
      </c>
      <c r="K12" s="25">
        <f>VALUE(E22+D26+Q22+R26)</f>
        <v>0</v>
      </c>
      <c r="L12" s="25">
        <f>VALUE(D22+E26+R22+Q26)</f>
        <v>0</v>
      </c>
      <c r="M12" s="25">
        <f>AVERAGE(K12-L12)</f>
        <v>0</v>
      </c>
      <c r="N12" s="106"/>
    </row>
    <row r="13" spans="1:16" s="3" customFormat="1" ht="15" customHeight="1">
      <c r="F13" s="23">
        <v>2</v>
      </c>
      <c r="G13" s="72" t="s">
        <v>12</v>
      </c>
      <c r="H13" s="22">
        <f>COUNT(E18,D22,Q18,R22)</f>
        <v>1</v>
      </c>
      <c r="I13" s="22">
        <f>IF(E18&gt;D18,1,0)+IF(D22&gt;E22,1,0)+IF(Q18&gt;R18,1,0)+IF(R22&gt;Q22,1,0)</f>
        <v>0</v>
      </c>
      <c r="J13" s="22">
        <f>IF(E18&lt;D18,1,0)+IF(D22&lt;E22,1,0)+IF(Q18&lt;R18,1,0)+IF(R22&lt;Q22,1,0)</f>
        <v>1</v>
      </c>
      <c r="K13" s="22">
        <f>VALUE(E18+D22+Q18+R22)</f>
        <v>2</v>
      </c>
      <c r="L13" s="22">
        <f>VALUE(D18+E22+R18+Q22)</f>
        <v>3</v>
      </c>
      <c r="M13" s="22">
        <f>AVERAGE(K13-L13)</f>
        <v>-1</v>
      </c>
      <c r="N13" s="107"/>
    </row>
    <row r="14" spans="1:16" s="3" customFormat="1" ht="15" customHeight="1">
      <c r="F14" s="11">
        <v>3</v>
      </c>
      <c r="G14" s="72" t="s">
        <v>13</v>
      </c>
      <c r="H14" s="22">
        <f>COUNT(D18,E26,R18,Q26)</f>
        <v>1</v>
      </c>
      <c r="I14" s="22">
        <f>IF(D18&gt;E18,1,0)+IF(E26&gt;D26,1,0)+IF(R18&gt;Q18,1,0)+IF(Q26&gt;R26,1,0)</f>
        <v>1</v>
      </c>
      <c r="J14" s="34">
        <f>IF(D18&lt;E18,1,0)+IF(E26&lt;D26,1,0)+IF(R18&lt;Q18,1,0)+IF(Q26&lt;R26,1,0)</f>
        <v>0</v>
      </c>
      <c r="K14" s="22">
        <f>VALUE(D18+E26+R18+Q26)</f>
        <v>3</v>
      </c>
      <c r="L14" s="22">
        <f>VALUE(E18+D26+Q18+R26)</f>
        <v>2</v>
      </c>
      <c r="M14" s="22">
        <f>AVERAGE(K14-L14)</f>
        <v>1</v>
      </c>
      <c r="N14" s="107"/>
    </row>
    <row r="15" spans="1:16" s="3" customFormat="1" ht="12.95" customHeight="1"/>
    <row r="16" spans="1:16" s="3" customFormat="1" ht="12.95" customHeight="1"/>
    <row r="17" spans="1:18" s="3" customFormat="1" ht="12.95" customHeight="1">
      <c r="A17" s="42" t="s">
        <v>65</v>
      </c>
      <c r="B17" s="27"/>
      <c r="C17" s="28"/>
      <c r="D17" s="29"/>
      <c r="E17"/>
      <c r="N17" s="26" t="s">
        <v>68</v>
      </c>
      <c r="O17" s="27"/>
      <c r="P17" s="28"/>
      <c r="Q17" s="29"/>
      <c r="R17"/>
    </row>
    <row r="18" spans="1:18" s="3" customFormat="1" ht="12.95" customHeight="1">
      <c r="A18" s="30" t="str">
        <f>G14</f>
        <v>CT BELLAVISTA</v>
      </c>
      <c r="B18" s="31" t="s">
        <v>8</v>
      </c>
      <c r="C18" s="32" t="str">
        <f>G13</f>
        <v>CT LA SALLE</v>
      </c>
      <c r="D18" s="36">
        <v>3</v>
      </c>
      <c r="E18" s="36">
        <v>2</v>
      </c>
      <c r="N18" s="30" t="str">
        <f>G13</f>
        <v>CT LA SALLE</v>
      </c>
      <c r="O18" s="31" t="s">
        <v>8</v>
      </c>
      <c r="P18" s="32" t="str">
        <f>G14</f>
        <v>CT BELLAVISTA</v>
      </c>
      <c r="Q18" s="36"/>
      <c r="R18" s="36"/>
    </row>
    <row r="19" spans="1:18" s="3" customFormat="1" ht="12.95" customHeight="1">
      <c r="A19" s="40" t="s">
        <v>18</v>
      </c>
      <c r="B19" s="31"/>
      <c r="C19" s="32" t="str">
        <f>G12</f>
        <v>CT PAGUERA</v>
      </c>
      <c r="D19" s="29"/>
      <c r="E19"/>
      <c r="N19" s="40" t="s">
        <v>18</v>
      </c>
      <c r="O19" s="31"/>
      <c r="P19" s="32" t="str">
        <f>G12</f>
        <v>CT PAGUERA</v>
      </c>
      <c r="Q19" s="29"/>
      <c r="R19"/>
    </row>
    <row r="20" spans="1:18" s="3" customFormat="1" ht="12.95" customHeight="1">
      <c r="F20"/>
      <c r="M20" s="4"/>
    </row>
    <row r="21" spans="1:18" s="3" customFormat="1" ht="12.95" customHeight="1">
      <c r="A21" s="42" t="s">
        <v>66</v>
      </c>
      <c r="B21" s="27"/>
      <c r="C21" s="28"/>
      <c r="F21"/>
      <c r="N21" s="26" t="s">
        <v>69</v>
      </c>
      <c r="O21" s="27"/>
      <c r="P21" s="28"/>
    </row>
    <row r="22" spans="1:18" s="3" customFormat="1" ht="12.95" customHeight="1">
      <c r="A22" s="30" t="str">
        <f>G13</f>
        <v>CT LA SALLE</v>
      </c>
      <c r="B22" s="31" t="s">
        <v>8</v>
      </c>
      <c r="C22" s="32" t="str">
        <f>G12</f>
        <v>CT PAGUERA</v>
      </c>
      <c r="D22" s="36"/>
      <c r="E22" s="36"/>
      <c r="F22"/>
      <c r="N22" s="30" t="str">
        <f>G12</f>
        <v>CT PAGUERA</v>
      </c>
      <c r="O22" s="31" t="s">
        <v>8</v>
      </c>
      <c r="P22" s="32" t="str">
        <f>G13</f>
        <v>CT LA SALLE</v>
      </c>
      <c r="Q22" s="36"/>
      <c r="R22" s="36"/>
    </row>
    <row r="23" spans="1:18" s="3" customFormat="1" ht="12.95" customHeight="1">
      <c r="A23" s="40" t="s">
        <v>18</v>
      </c>
      <c r="B23" s="31"/>
      <c r="C23" s="32" t="str">
        <f>G14</f>
        <v>CT BELLAVISTA</v>
      </c>
      <c r="N23" s="40" t="s">
        <v>18</v>
      </c>
      <c r="O23" s="31"/>
      <c r="P23" s="32" t="str">
        <f>G14</f>
        <v>CT BELLAVISTA</v>
      </c>
    </row>
    <row r="24" spans="1:18" s="3" customFormat="1" ht="12.95" customHeight="1"/>
    <row r="25" spans="1:18" s="3" customFormat="1" ht="12.95" customHeight="1">
      <c r="A25" s="26" t="s">
        <v>67</v>
      </c>
      <c r="B25" s="27"/>
      <c r="C25" s="28"/>
      <c r="N25" s="26" t="s">
        <v>70</v>
      </c>
      <c r="O25" s="27"/>
      <c r="P25" s="28"/>
    </row>
    <row r="26" spans="1:18" s="3" customFormat="1" ht="12.95" customHeight="1">
      <c r="A26" s="30" t="str">
        <f>G12</f>
        <v>CT PAGUERA</v>
      </c>
      <c r="B26" s="31" t="s">
        <v>8</v>
      </c>
      <c r="C26" s="32" t="str">
        <f>G14</f>
        <v>CT BELLAVISTA</v>
      </c>
      <c r="D26" s="36"/>
      <c r="E26" s="36"/>
      <c r="N26" s="108" t="str">
        <f>G14</f>
        <v>CT BELLAVISTA</v>
      </c>
      <c r="O26" s="109" t="s">
        <v>8</v>
      </c>
      <c r="P26" s="110" t="str">
        <f>G12</f>
        <v>CT PAGUERA</v>
      </c>
      <c r="Q26" s="36"/>
      <c r="R26" s="36"/>
    </row>
    <row r="27" spans="1:18" s="3" customFormat="1" ht="12.95" customHeight="1">
      <c r="A27" s="40" t="s">
        <v>18</v>
      </c>
      <c r="B27" s="31"/>
      <c r="C27" s="32" t="str">
        <f>G13</f>
        <v>CT LA SALLE</v>
      </c>
      <c r="N27" s="40" t="s">
        <v>18</v>
      </c>
      <c r="O27" s="31"/>
      <c r="P27" s="32" t="str">
        <f>G13</f>
        <v>CT LA SALLE</v>
      </c>
    </row>
    <row r="28" spans="1:18" s="3" customFormat="1" ht="12.95" customHeight="1"/>
    <row r="29" spans="1:18" s="3" customFormat="1" ht="12.95" customHeight="1"/>
    <row r="30" spans="1:18" s="3" customFormat="1" ht="12.95" customHeight="1"/>
    <row r="31" spans="1:18" s="3" customFormat="1" ht="16.5" customHeight="1"/>
    <row r="32" spans="1:18" s="3" customFormat="1" ht="12.95" customHeight="1">
      <c r="N32" s="4"/>
    </row>
    <row r="33" s="3" customFormat="1" ht="12.95" customHeight="1"/>
    <row r="34" s="3" customFormat="1" ht="12.95" customHeight="1"/>
    <row r="35" s="3" customFormat="1" ht="12.95" customHeight="1"/>
    <row r="36" s="3" customFormat="1" ht="12.95" customHeight="1"/>
    <row r="37" s="3" customFormat="1" ht="12.95" customHeight="1"/>
    <row r="38" s="3" customFormat="1" ht="12.95" customHeight="1"/>
    <row r="39" s="3" customFormat="1" ht="12.95" customHeight="1"/>
    <row r="40" s="3" customFormat="1" ht="12.95" customHeight="1"/>
    <row r="41" s="3" customFormat="1" ht="12.95" customHeight="1"/>
    <row r="42" s="3" customFormat="1" ht="12.95" customHeight="1"/>
    <row r="43" s="3" customFormat="1" ht="12.95" customHeight="1"/>
    <row r="44" s="3" customFormat="1" ht="12.95" customHeight="1"/>
    <row r="45" s="3" customFormat="1" ht="12.95" customHeight="1"/>
    <row r="46" s="3" customFormat="1" ht="12.95" customHeight="1"/>
    <row r="47" s="3" customFormat="1" ht="12.95" customHeight="1"/>
    <row r="48" s="3" customFormat="1" ht="12.95" customHeight="1"/>
    <row r="49" s="3" customFormat="1" ht="12.95" customHeight="1"/>
    <row r="50" s="3" customFormat="1" ht="12.95" customHeight="1"/>
    <row r="51" s="3" customFormat="1" ht="12.95" customHeight="1"/>
    <row r="52" s="3" customFormat="1" ht="12.95" customHeight="1"/>
    <row r="53" s="3" customFormat="1" ht="12.95" customHeight="1"/>
    <row r="54" s="3" customFormat="1" ht="12.95" customHeight="1"/>
    <row r="55" s="3" customFormat="1" ht="12.95" customHeight="1"/>
    <row r="56" s="3" customFormat="1" ht="12.95" customHeight="1"/>
    <row r="57" s="3" customFormat="1" ht="12.95" customHeight="1"/>
    <row r="58" s="3" customFormat="1" ht="12.95" customHeight="1"/>
    <row r="59" s="3" customFormat="1" ht="12.95" customHeight="1"/>
    <row r="60" s="3" customFormat="1" ht="12.95" customHeight="1"/>
    <row r="61" s="3" customFormat="1" ht="12.95" customHeight="1"/>
    <row r="62" s="3" customFormat="1" ht="12.95" customHeight="1"/>
    <row r="63" s="3" customFormat="1" ht="12.95" customHeight="1"/>
    <row r="64" s="3" customFormat="1" ht="12.95" customHeight="1"/>
    <row r="65" spans="4:18" s="3" customFormat="1" ht="12.95" customHeight="1"/>
    <row r="66" spans="4:18" s="3" customFormat="1" ht="12.95" customHeight="1"/>
    <row r="67" spans="4:18" s="3" customFormat="1" ht="12.95" customHeight="1"/>
    <row r="68" spans="4:18" s="3" customFormat="1" ht="12.95" customHeight="1"/>
    <row r="69" spans="4:18" s="3" customFormat="1" ht="12.95" customHeight="1"/>
    <row r="70" spans="4:18" s="3" customFormat="1" ht="12.95" customHeight="1"/>
    <row r="71" spans="4:18" s="3" customFormat="1" ht="12.95" customHeight="1">
      <c r="D71"/>
      <c r="E71"/>
      <c r="Q71"/>
      <c r="R71"/>
    </row>
    <row r="72" spans="4:18" s="3" customFormat="1" ht="12.95" customHeight="1">
      <c r="D72"/>
      <c r="E72"/>
      <c r="Q72"/>
      <c r="R72"/>
    </row>
    <row r="73" spans="4:18" s="3" customFormat="1" ht="12.95" customHeight="1">
      <c r="D73"/>
      <c r="E73"/>
      <c r="Q73"/>
      <c r="R73"/>
    </row>
    <row r="74" spans="4:18" s="3" customFormat="1" ht="12.95" customHeight="1">
      <c r="D74"/>
      <c r="E74"/>
      <c r="Q74"/>
      <c r="R74"/>
    </row>
    <row r="75" spans="4:18" s="3" customFormat="1" ht="12.95" customHeight="1">
      <c r="D75"/>
      <c r="E75"/>
      <c r="F75"/>
      <c r="G75"/>
      <c r="H75"/>
      <c r="I75"/>
      <c r="J75"/>
      <c r="K75"/>
      <c r="L75"/>
      <c r="M75"/>
      <c r="Q75"/>
      <c r="R75"/>
    </row>
    <row r="76" spans="4:18" s="3" customFormat="1" ht="12.95" customHeight="1">
      <c r="D76"/>
      <c r="E76"/>
      <c r="F76"/>
      <c r="G76"/>
      <c r="H76"/>
      <c r="I76"/>
      <c r="J76"/>
      <c r="K76"/>
      <c r="L76"/>
      <c r="M76"/>
      <c r="Q76"/>
      <c r="R76"/>
    </row>
    <row r="77" spans="4:18" s="3" customFormat="1" ht="12.95" customHeight="1">
      <c r="D77"/>
      <c r="E77"/>
      <c r="F77"/>
      <c r="G77"/>
      <c r="H77"/>
      <c r="I77"/>
      <c r="J77"/>
      <c r="K77"/>
      <c r="L77"/>
      <c r="M77"/>
      <c r="Q77"/>
      <c r="R77"/>
    </row>
    <row r="78" spans="4:18" s="3" customFormat="1" ht="12.95" customHeight="1">
      <c r="D78"/>
      <c r="E78"/>
      <c r="F78"/>
      <c r="G78"/>
      <c r="H78"/>
      <c r="I78"/>
      <c r="J78"/>
      <c r="K78"/>
      <c r="L78"/>
      <c r="M78"/>
      <c r="Q78"/>
      <c r="R78"/>
    </row>
    <row r="79" spans="4:18" ht="12.9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VETERANAS+40</vt:lpstr>
      <vt:lpstr>VETERANAS+50</vt:lpstr>
      <vt:lpstr>VETERANAS+60</vt:lpstr>
      <vt:lpstr>VETERANOS+40</vt:lpstr>
      <vt:lpstr>VETERANOS+45</vt:lpstr>
      <vt:lpstr>VETERANOS+50</vt:lpstr>
      <vt:lpstr>VETERANOS+55</vt:lpstr>
      <vt:lpstr>VETERANOS+60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2018-02-14T13:21:09Z</cp:lastPrinted>
  <dcterms:created xsi:type="dcterms:W3CDTF">2017-09-19T09:39:54Z</dcterms:created>
  <dcterms:modified xsi:type="dcterms:W3CDTF">2018-05-16T09:40:30Z</dcterms:modified>
</cp:coreProperties>
</file>