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05" windowWidth="19320" windowHeight="9975" tabRatio="675"/>
  </bookViews>
  <sheets>
    <sheet name="SUB10 MASC" sheetId="14" r:id="rId1"/>
    <sheet name="SUB10 FEM" sheetId="13" r:id="rId2"/>
    <sheet name="INF MASC" sheetId="15" r:id="rId3"/>
    <sheet name="INF FEM" sheetId="12" r:id="rId4"/>
    <sheet name="JUN MASC" sheetId="1" r:id="rId5"/>
    <sheet name="JUN FEM" sheetId="7" r:id="rId6"/>
  </sheets>
  <calcPr calcId="125725"/>
</workbook>
</file>

<file path=xl/calcChain.xml><?xml version="1.0" encoding="utf-8"?>
<calcChain xmlns="http://schemas.openxmlformats.org/spreadsheetml/2006/main">
  <c r="G16" i="7"/>
  <c r="G15"/>
  <c r="G14"/>
  <c r="F16"/>
  <c r="F15"/>
  <c r="F14"/>
  <c r="E16"/>
  <c r="E15"/>
  <c r="E14"/>
  <c r="D16"/>
  <c r="D15"/>
  <c r="D14"/>
  <c r="C16"/>
  <c r="C15"/>
  <c r="C14"/>
  <c r="E14" i="1"/>
  <c r="D14"/>
  <c r="C14"/>
  <c r="G15"/>
  <c r="G14"/>
  <c r="D15"/>
  <c r="G16" i="12"/>
  <c r="G15"/>
  <c r="G14"/>
  <c r="F16"/>
  <c r="F15"/>
  <c r="F14"/>
  <c r="E16"/>
  <c r="D16"/>
  <c r="E15"/>
  <c r="E14"/>
  <c r="D15"/>
  <c r="C15"/>
  <c r="D14"/>
  <c r="C16"/>
  <c r="C14"/>
  <c r="G18" i="13"/>
  <c r="G17"/>
  <c r="G16"/>
  <c r="G15"/>
  <c r="F18"/>
  <c r="F17"/>
  <c r="F16"/>
  <c r="F15"/>
  <c r="E18"/>
  <c r="E17"/>
  <c r="D15"/>
  <c r="E15"/>
  <c r="E16"/>
  <c r="D18"/>
  <c r="D17"/>
  <c r="D16"/>
  <c r="C18"/>
  <c r="C17"/>
  <c r="C16"/>
  <c r="C15"/>
  <c r="H14" i="7" l="1"/>
  <c r="H15" i="13"/>
  <c r="F15" i="1"/>
  <c r="H15" s="1"/>
  <c r="F14"/>
  <c r="H14" s="1"/>
  <c r="E15"/>
  <c r="C15"/>
  <c r="R17" i="12"/>
  <c r="H14"/>
  <c r="H15" l="1"/>
  <c r="H16"/>
  <c r="H18" i="13"/>
  <c r="H17"/>
  <c r="H16"/>
  <c r="R15" i="7"/>
  <c r="H15" l="1"/>
  <c r="H16"/>
  <c r="J14" i="1" l="1"/>
</calcChain>
</file>

<file path=xl/sharedStrings.xml><?xml version="1.0" encoding="utf-8"?>
<sst xmlns="http://schemas.openxmlformats.org/spreadsheetml/2006/main" count="296" uniqueCount="115">
  <si>
    <t>G</t>
  </si>
  <si>
    <t>P</t>
  </si>
  <si>
    <t>J</t>
  </si>
  <si>
    <t xml:space="preserve"> A/F </t>
  </si>
  <si>
    <t xml:space="preserve"> E/C</t>
  </si>
  <si>
    <t>DIF.</t>
  </si>
  <si>
    <t>VS</t>
  </si>
  <si>
    <t>GRUPO A</t>
  </si>
  <si>
    <t>DESCANSA</t>
  </si>
  <si>
    <t>INFANTIL FEMENINO</t>
  </si>
  <si>
    <t>Se clasifica para el Campeonato de Baleares el campeón del grupo</t>
  </si>
  <si>
    <t>GRUPO 1</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</si>
  <si>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</si>
  <si>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JUNIOR FEMENINO</t>
  </si>
  <si>
    <t>CAMPEONATO DE MENORCA POR EQUIPOS JUVENILES 2019</t>
  </si>
  <si>
    <t>JUNIOR MASCULINO</t>
  </si>
  <si>
    <t>CT CIUTADELLA</t>
  </si>
  <si>
    <t>CT MAHON</t>
  </si>
  <si>
    <t>J.1  17 MARZO 11:30H</t>
  </si>
  <si>
    <t>CE SANT LLUIS</t>
  </si>
  <si>
    <t>CT MERCADAL</t>
  </si>
  <si>
    <t>15 MARZO 18:30H</t>
  </si>
  <si>
    <t>16 MARZO 18:00H</t>
  </si>
  <si>
    <t>17 MARZO 11:30H</t>
  </si>
  <si>
    <t>CT FERRERIES</t>
  </si>
  <si>
    <t>16 MARZO 15:30H</t>
  </si>
  <si>
    <t>17 MARZO 10:15H</t>
  </si>
  <si>
    <t>SUB10 FEMENINO</t>
  </si>
  <si>
    <t>CT FERRERIES "A"</t>
  </si>
  <si>
    <t>MALBUGER CD</t>
  </si>
  <si>
    <t>CT FERRERIES "B"</t>
  </si>
  <si>
    <t>15 MARZO 16:45H</t>
  </si>
  <si>
    <t>15 MARZO 15:30H</t>
  </si>
  <si>
    <t>16 MARZO 16:45H</t>
  </si>
  <si>
    <t>17 MARZO 09:00H</t>
  </si>
  <si>
    <t>CAMPEONATO MENORCA EQUIPOS 2019</t>
  </si>
  <si>
    <t>Fase Final</t>
  </si>
  <si>
    <t>Semana</t>
  </si>
  <si>
    <t>Territorial</t>
  </si>
  <si>
    <t>Ciudad</t>
  </si>
  <si>
    <t>Club</t>
  </si>
  <si>
    <t>BALEAR</t>
  </si>
  <si>
    <t>CIUTADELLA</t>
  </si>
  <si>
    <t>CLUB TENIS CIUTADELLA</t>
  </si>
  <si>
    <t>Premios en metálico</t>
  </si>
  <si>
    <t>Categoría</t>
  </si>
  <si>
    <t>Sexo</t>
  </si>
  <si>
    <t>Juez Árbitro</t>
  </si>
  <si>
    <t>NO</t>
  </si>
  <si>
    <t>BENJAMIN</t>
  </si>
  <si>
    <t>MASCULNO</t>
  </si>
  <si>
    <t>JOSE LUIS GENESTAR</t>
  </si>
  <si>
    <t>Licencia</t>
  </si>
  <si>
    <t>Ranking</t>
  </si>
  <si>
    <t>St</t>
  </si>
  <si>
    <t>CS</t>
  </si>
  <si>
    <t>Jugador</t>
  </si>
  <si>
    <t>Semifinales</t>
  </si>
  <si>
    <t>Final</t>
  </si>
  <si>
    <t>Campeón</t>
  </si>
  <si>
    <t>CLUB TENIS MAHON</t>
  </si>
  <si>
    <t>C.T. MAHON</t>
  </si>
  <si>
    <t xml:space="preserve">Bye, </t>
  </si>
  <si>
    <t>CLUB TENNIS FERRERIES "A"</t>
  </si>
  <si>
    <t>C.T. FERRERIES "A"</t>
  </si>
  <si>
    <t xml:space="preserve">MALBUGER C.D. </t>
  </si>
  <si>
    <t>CLUB TENNIS FERRERIES "B"</t>
  </si>
  <si>
    <t>C.T. CIUTADELLA</t>
  </si>
  <si>
    <t xml:space="preserve">                                                                                                                                                                                                                                                                                                                                            </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</si>
  <si>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</si>
  <si>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</si>
  <si>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</si>
  <si>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</si>
  <si>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</si>
  <si>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</si>
  <si>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</si>
  <si>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</si>
  <si>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</si>
  <si>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</si>
  <si>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</si>
  <si>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</si>
  <si>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</si>
  <si>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INFANTIL</t>
  </si>
  <si>
    <t>MASCULINO</t>
  </si>
  <si>
    <t>Cuartos Final</t>
  </si>
  <si>
    <t>CLUB TENIS MAHON "A"</t>
  </si>
  <si>
    <t>C.T. MAHON "A"</t>
  </si>
  <si>
    <t>CLUB TENIS CIUTADELLA "B"</t>
  </si>
  <si>
    <t>C.E. SANT LLUIS</t>
  </si>
  <si>
    <t>CLUB TENIS MAHON "B"</t>
  </si>
  <si>
    <t>C.T. MAHON "B"</t>
  </si>
  <si>
    <t>C.E. MALBUGER</t>
  </si>
  <si>
    <t>CLUB TENNIS MERCADAL "B"</t>
  </si>
  <si>
    <t>C.T. MERCADAL "B"</t>
  </si>
  <si>
    <t>Bye,</t>
  </si>
  <si>
    <t>C.T. CIUTADELLA "A"</t>
  </si>
  <si>
    <t>CLUB TENIS CIUTADELLA "A"</t>
  </si>
  <si>
    <t>CLUB TENIS ALAYOR</t>
  </si>
  <si>
    <t>C.T. ALAYOR</t>
  </si>
  <si>
    <t>C.T. MERCADAL "A"</t>
  </si>
  <si>
    <t>CLUB TENNIS MERCADAL "A"</t>
  </si>
  <si>
    <t>CLUB TENIS MERCADAL "A"</t>
  </si>
  <si>
    <r>
      <t xml:space="preserve">El equipo local deberá enviar el acta a </t>
    </r>
    <r>
      <rPr>
        <b/>
        <sz val="9"/>
        <rFont val="DINPro-Regular"/>
        <family val="3"/>
      </rPr>
      <t>melanie@ftib.es.</t>
    </r>
  </si>
  <si>
    <t>Si no se ha disputado la confrontación, el equipo local deberá enviar el acta con el motivo del W.O.</t>
  </si>
  <si>
    <t xml:space="preserve">En caso de no recibirla se dará por perdedor al equipo local. </t>
  </si>
  <si>
    <t xml:space="preserve">CAMPEÓN </t>
  </si>
  <si>
    <t>SUBCAMPEÓN</t>
  </si>
  <si>
    <t>3-0</t>
  </si>
  <si>
    <t>2 1</t>
  </si>
  <si>
    <t>C.E.SANT LLUIS</t>
  </si>
  <si>
    <t>3-2</t>
  </si>
  <si>
    <t>C.T.CIUTADELLA -A</t>
  </si>
  <si>
    <t>4-1</t>
  </si>
  <si>
    <t>5-0</t>
  </si>
  <si>
    <t xml:space="preserve">   FASE FINAL BALEARES</t>
  </si>
</sst>
</file>

<file path=xl/styles.xml><?xml version="1.0" encoding="utf-8"?>
<styleSheet xmlns="http://schemas.openxmlformats.org/spreadsheetml/2006/main">
  <numFmts count="3">
    <numFmt numFmtId="164" formatCode="[$-C0A]d\-mmm\-yy;@"/>
    <numFmt numFmtId="165" formatCode="h:mm;@"/>
    <numFmt numFmtId="166" formatCode="#,##0\ &quot;€&quot;"/>
  </numFmts>
  <fonts count="42">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0"/>
      <name val="DINPro-Black"/>
      <family val="3"/>
    </font>
    <font>
      <b/>
      <sz val="11"/>
      <color theme="1"/>
      <name val="DINPro-Bold"/>
      <family val="3"/>
    </font>
    <font>
      <sz val="11"/>
      <color theme="1"/>
      <name val="DINPro-Bold"/>
      <family val="3"/>
    </font>
    <font>
      <sz val="10.5"/>
      <color theme="1"/>
      <name val="DINPro-Bold"/>
      <family val="3"/>
    </font>
    <font>
      <sz val="8"/>
      <color rgb="FFFF0000"/>
      <name val="DINPro-Bold"/>
      <family val="3"/>
    </font>
    <font>
      <b/>
      <sz val="9"/>
      <name val="DINPro-Regular"/>
      <family val="3"/>
    </font>
    <font>
      <b/>
      <u/>
      <sz val="14"/>
      <color theme="1"/>
      <name val="DINPro-Bold"/>
      <family val="3"/>
    </font>
    <font>
      <b/>
      <sz val="9"/>
      <name val="DINPro-Black"/>
      <family val="3"/>
    </font>
    <font>
      <sz val="11"/>
      <name val="DINPro-Bold"/>
      <family val="3"/>
    </font>
    <font>
      <sz val="9"/>
      <name val="DINPro-Regular"/>
      <family val="3"/>
    </font>
    <font>
      <sz val="9"/>
      <name val="DINPro-Medium"/>
      <family val="3"/>
    </font>
    <font>
      <sz val="9"/>
      <color theme="1"/>
      <name val="DINPro-Medium"/>
      <family val="3"/>
    </font>
    <font>
      <b/>
      <i/>
      <sz val="2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b/>
      <sz val="8.5"/>
      <color indexed="42"/>
      <name val="Arial"/>
      <family val="2"/>
    </font>
    <font>
      <i/>
      <sz val="8.5"/>
      <name val="Arial"/>
      <family val="2"/>
    </font>
    <font>
      <sz val="7"/>
      <color indexed="9"/>
      <name val="Arial"/>
      <family val="2"/>
    </font>
    <font>
      <sz val="8.5"/>
      <color indexed="10"/>
      <name val="Arial"/>
      <family val="2"/>
    </font>
    <font>
      <sz val="9"/>
      <color theme="1"/>
      <name val="DINPro-Bold"/>
      <family val="3"/>
    </font>
    <font>
      <b/>
      <sz val="10"/>
      <color theme="1"/>
      <name val="DINPro-Bold"/>
      <family val="3"/>
    </font>
    <font>
      <sz val="10"/>
      <color theme="1"/>
      <name val="DINPro-Bold"/>
      <family val="3"/>
    </font>
    <font>
      <sz val="9"/>
      <color theme="1"/>
      <name val="DINPro-Regular"/>
      <family val="3"/>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92D050"/>
        <bgColor indexed="64"/>
      </patternFill>
    </fill>
    <fill>
      <patternFill patternType="solid">
        <fgColor theme="9" tint="0.39997558519241921"/>
        <bgColor indexed="64"/>
      </patternFill>
    </fill>
  </fills>
  <borders count="51">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xf numFmtId="0" fontId="4" fillId="0" borderId="0"/>
    <xf numFmtId="165" fontId="4" fillId="0" borderId="0" applyFont="0" applyFill="0" applyBorder="0" applyAlignment="0" applyProtection="0"/>
    <xf numFmtId="0" fontId="4" fillId="0" borderId="0"/>
  </cellStyleXfs>
  <cellXfs count="246">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2" borderId="1" xfId="0" applyFont="1" applyFill="1" applyBorder="1" applyAlignment="1">
      <alignment horizontal="center" vertical="center"/>
    </xf>
    <xf numFmtId="0" fontId="10" fillId="0" borderId="0" xfId="0" applyFont="1"/>
    <xf numFmtId="0" fontId="10" fillId="4" borderId="0" xfId="0" applyFont="1" applyFill="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10" fillId="2" borderId="0" xfId="0" applyFont="1" applyFill="1"/>
    <xf numFmtId="0" fontId="9" fillId="2" borderId="0" xfId="0" applyFont="1" applyFill="1" applyAlignment="1">
      <alignment horizontal="center" vertical="center"/>
    </xf>
    <xf numFmtId="0" fontId="11" fillId="2" borderId="0" xfId="0" applyFont="1" applyFill="1" applyAlignment="1">
      <alignment vertical="center"/>
    </xf>
    <xf numFmtId="0" fontId="14" fillId="0" borderId="0" xfId="0" applyFont="1" applyAlignment="1">
      <alignment vertical="center"/>
    </xf>
    <xf numFmtId="0" fontId="15" fillId="3" borderId="1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9" fillId="3" borderId="0" xfId="0" applyFont="1" applyFill="1"/>
    <xf numFmtId="0" fontId="12" fillId="0" borderId="11" xfId="1" applyFont="1" applyBorder="1" applyAlignment="1">
      <alignment vertical="center"/>
    </xf>
    <xf numFmtId="0" fontId="12" fillId="0" borderId="7" xfId="1" applyFont="1" applyBorder="1" applyAlignment="1">
      <alignment vertical="center"/>
    </xf>
    <xf numFmtId="0" fontId="16" fillId="2" borderId="0" xfId="0" applyFont="1" applyFill="1"/>
    <xf numFmtId="0" fontId="17" fillId="5" borderId="0" xfId="0" applyFont="1" applyFill="1" applyAlignment="1">
      <alignment horizontal="left" vertical="center"/>
    </xf>
    <xf numFmtId="0" fontId="16" fillId="5" borderId="0" xfId="0" applyFont="1" applyFill="1" applyAlignment="1">
      <alignment vertical="center"/>
    </xf>
    <xf numFmtId="0" fontId="2" fillId="2" borderId="18" xfId="0" applyFont="1" applyFill="1" applyBorder="1" applyAlignment="1">
      <alignment horizontal="center" vertical="center"/>
    </xf>
    <xf numFmtId="0" fontId="12" fillId="3" borderId="19" xfId="0" applyFont="1" applyFill="1" applyBorder="1" applyAlignment="1">
      <alignmen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8" fillId="0" borderId="7" xfId="1" applyFont="1" applyBorder="1" applyAlignment="1">
      <alignment horizontal="center" vertical="center"/>
    </xf>
    <xf numFmtId="0" fontId="19" fillId="0" borderId="0" xfId="0" applyFont="1" applyAlignment="1">
      <alignment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wrapText="1"/>
    </xf>
    <xf numFmtId="0" fontId="5" fillId="3" borderId="26" xfId="1" applyFont="1" applyFill="1" applyBorder="1" applyAlignment="1">
      <alignment horizontal="left" vertical="center"/>
    </xf>
    <xf numFmtId="0" fontId="5" fillId="3" borderId="27" xfId="1" applyFont="1" applyFill="1" applyBorder="1" applyAlignment="1">
      <alignment horizontal="left" vertical="center"/>
    </xf>
    <xf numFmtId="0" fontId="0" fillId="0" borderId="25" xfId="0" applyBorder="1"/>
    <xf numFmtId="0" fontId="21" fillId="0" borderId="0" xfId="2" applyFont="1" applyBorder="1" applyAlignment="1" applyProtection="1">
      <alignment vertical="top"/>
      <protection locked="0"/>
    </xf>
    <xf numFmtId="0" fontId="4" fillId="0" borderId="0" xfId="0" applyFont="1" applyProtection="1">
      <protection locked="0"/>
    </xf>
    <xf numFmtId="0" fontId="23" fillId="6" borderId="0" xfId="2" applyFont="1" applyFill="1" applyBorder="1" applyAlignment="1" applyProtection="1">
      <alignment horizontal="center" vertical="center"/>
      <protection hidden="1"/>
    </xf>
    <xf numFmtId="49" fontId="23" fillId="6" borderId="0" xfId="2" applyNumberFormat="1" applyFont="1" applyFill="1" applyBorder="1" applyAlignment="1" applyProtection="1">
      <alignment horizontal="center" vertical="center"/>
      <protection hidden="1"/>
    </xf>
    <xf numFmtId="49" fontId="24" fillId="6" borderId="0" xfId="2" applyNumberFormat="1" applyFont="1" applyFill="1" applyBorder="1" applyAlignment="1" applyProtection="1">
      <alignment horizontal="right" vertical="center"/>
      <protection hidden="1"/>
    </xf>
    <xf numFmtId="0" fontId="25" fillId="0" borderId="0" xfId="2" applyFont="1" applyBorder="1" applyAlignment="1" applyProtection="1">
      <alignment vertical="center"/>
      <protection locked="0"/>
    </xf>
    <xf numFmtId="164" fontId="26" fillId="0" borderId="0" xfId="0" applyNumberFormat="1" applyFont="1" applyBorder="1" applyAlignment="1" applyProtection="1">
      <alignment horizontal="center" vertical="center"/>
      <protection hidden="1"/>
    </xf>
    <xf numFmtId="0" fontId="26" fillId="0" borderId="0" xfId="3" applyNumberFormat="1" applyFont="1" applyBorder="1" applyAlignment="1" applyProtection="1">
      <alignment horizontal="center" vertical="center"/>
      <protection hidden="1"/>
    </xf>
    <xf numFmtId="49" fontId="27" fillId="0" borderId="0" xfId="2" applyNumberFormat="1" applyFont="1" applyBorder="1" applyAlignment="1" applyProtection="1">
      <alignment horizontal="right" vertical="center"/>
      <protection hidden="1"/>
    </xf>
    <xf numFmtId="0" fontId="26" fillId="0" borderId="0" xfId="2" applyFont="1" applyBorder="1" applyAlignment="1" applyProtection="1">
      <alignment vertical="center"/>
      <protection locked="0"/>
    </xf>
    <xf numFmtId="0" fontId="23" fillId="6" borderId="0" xfId="2" applyFont="1" applyFill="1" applyAlignment="1" applyProtection="1">
      <alignment horizontal="center" vertical="center"/>
      <protection hidden="1"/>
    </xf>
    <xf numFmtId="49" fontId="23" fillId="6" borderId="0" xfId="2" applyNumberFormat="1" applyFont="1" applyFill="1" applyBorder="1" applyAlignment="1" applyProtection="1">
      <alignment horizontal="right" vertical="center"/>
      <protection hidden="1"/>
    </xf>
    <xf numFmtId="49" fontId="26" fillId="0" borderId="28" xfId="2" applyNumberFormat="1" applyFont="1" applyBorder="1" applyAlignment="1" applyProtection="1">
      <alignment horizontal="center" vertical="center"/>
      <protection hidden="1"/>
    </xf>
    <xf numFmtId="0" fontId="26" fillId="0" borderId="28" xfId="3" applyNumberFormat="1" applyFont="1" applyBorder="1" applyAlignment="1" applyProtection="1">
      <alignment horizontal="center" vertical="center"/>
      <protection hidden="1"/>
    </xf>
    <xf numFmtId="49" fontId="26" fillId="0" borderId="28" xfId="2" applyNumberFormat="1" applyFont="1" applyBorder="1" applyAlignment="1" applyProtection="1">
      <alignment horizontal="right" vertical="center"/>
      <protection hidden="1"/>
    </xf>
    <xf numFmtId="0" fontId="28" fillId="6" borderId="0" xfId="4" applyFont="1" applyFill="1" applyAlignment="1" applyProtection="1">
      <alignment horizontal="right" vertical="center"/>
      <protection hidden="1"/>
    </xf>
    <xf numFmtId="0" fontId="28" fillId="6" borderId="0" xfId="4" applyFont="1" applyFill="1" applyAlignment="1" applyProtection="1">
      <alignment horizontal="center" vertical="center"/>
      <protection hidden="1"/>
    </xf>
    <xf numFmtId="0" fontId="28" fillId="6" borderId="0" xfId="4" applyNumberFormat="1" applyFont="1" applyFill="1" applyAlignment="1" applyProtection="1">
      <alignment horizontal="center" vertical="center"/>
      <protection hidden="1"/>
    </xf>
    <xf numFmtId="0" fontId="25" fillId="0" borderId="0" xfId="4" applyFont="1" applyAlignment="1" applyProtection="1">
      <alignment vertical="center"/>
      <protection locked="0"/>
    </xf>
    <xf numFmtId="0" fontId="25" fillId="6" borderId="0" xfId="4" applyFont="1" applyFill="1" applyAlignment="1" applyProtection="1">
      <alignment horizontal="right" vertical="center"/>
      <protection locked="0"/>
    </xf>
    <xf numFmtId="0" fontId="25" fillId="0" borderId="0" xfId="4" applyFont="1" applyFill="1" applyAlignment="1" applyProtection="1">
      <alignment horizontal="right" vertical="center"/>
      <protection locked="0"/>
    </xf>
    <xf numFmtId="0" fontId="25" fillId="0" borderId="0" xfId="4" applyNumberFormat="1" applyFont="1" applyFill="1" applyAlignment="1" applyProtection="1">
      <alignment horizontal="center" vertical="center"/>
      <protection locked="0"/>
    </xf>
    <xf numFmtId="0" fontId="25" fillId="0" borderId="0" xfId="4" applyFont="1" applyFill="1" applyAlignment="1" applyProtection="1">
      <alignment horizontal="center" vertical="center"/>
      <protection locked="0"/>
    </xf>
    <xf numFmtId="0" fontId="25" fillId="0" borderId="0" xfId="4" applyFont="1" applyFill="1" applyAlignment="1" applyProtection="1">
      <alignment horizontal="left" vertical="center"/>
      <protection locked="0"/>
    </xf>
    <xf numFmtId="0" fontId="29" fillId="6" borderId="0" xfId="4" applyNumberFormat="1" applyFont="1" applyFill="1" applyBorder="1" applyAlignment="1" applyProtection="1">
      <alignment horizontal="center" vertical="center"/>
      <protection locked="0"/>
    </xf>
    <xf numFmtId="0" fontId="30" fillId="0" borderId="25" xfId="0" applyNumberFormat="1" applyFont="1" applyFill="1" applyBorder="1" applyAlignment="1" applyProtection="1">
      <alignment horizontal="right" vertical="center"/>
      <protection hidden="1"/>
    </xf>
    <xf numFmtId="0" fontId="30" fillId="0" borderId="25" xfId="0" applyNumberFormat="1" applyFont="1" applyFill="1" applyBorder="1" applyAlignment="1" applyProtection="1">
      <alignment horizontal="center" vertical="center"/>
      <protection hidden="1"/>
    </xf>
    <xf numFmtId="0" fontId="31" fillId="7" borderId="25" xfId="2" applyNumberFormat="1" applyFont="1" applyFill="1" applyBorder="1" applyAlignment="1" applyProtection="1">
      <alignment horizontal="center" vertical="center"/>
      <protection locked="0"/>
    </xf>
    <xf numFmtId="0" fontId="30" fillId="0" borderId="25" xfId="0" applyNumberFormat="1" applyFont="1" applyFill="1" applyBorder="1" applyAlignment="1" applyProtection="1">
      <alignment vertical="center"/>
      <protection hidden="1"/>
    </xf>
    <xf numFmtId="0" fontId="30" fillId="0" borderId="0" xfId="4" applyNumberFormat="1" applyFont="1" applyFill="1" applyAlignment="1" applyProtection="1">
      <alignment vertical="center"/>
      <protection locked="0"/>
    </xf>
    <xf numFmtId="0" fontId="32" fillId="0" borderId="0" xfId="2" applyFont="1" applyProtection="1">
      <protection hidden="1"/>
    </xf>
    <xf numFmtId="0" fontId="4" fillId="0" borderId="0" xfId="4" applyNumberFormat="1" applyFont="1" applyAlignment="1" applyProtection="1">
      <alignment vertical="center"/>
      <protection locked="0"/>
    </xf>
    <xf numFmtId="0" fontId="30" fillId="6" borderId="0" xfId="4" applyNumberFormat="1" applyFont="1" applyFill="1" applyBorder="1" applyAlignment="1" applyProtection="1">
      <alignment horizontal="center" vertical="center"/>
      <protection locked="0"/>
    </xf>
    <xf numFmtId="0" fontId="30" fillId="0" borderId="0" xfId="4" applyNumberFormat="1" applyFont="1" applyFill="1" applyBorder="1" applyAlignment="1" applyProtection="1">
      <alignment horizontal="right" vertical="center"/>
      <protection hidden="1"/>
    </xf>
    <xf numFmtId="0" fontId="30" fillId="0" borderId="0" xfId="4" applyNumberFormat="1" applyFont="1" applyFill="1" applyAlignment="1" applyProtection="1">
      <alignment horizontal="center" vertical="center"/>
      <protection hidden="1"/>
    </xf>
    <xf numFmtId="0" fontId="30" fillId="0" borderId="0" xfId="4" applyNumberFormat="1" applyFont="1" applyFill="1" applyAlignment="1" applyProtection="1">
      <alignment horizontal="center" vertical="center"/>
      <protection locked="0"/>
    </xf>
    <xf numFmtId="0" fontId="30" fillId="0" borderId="10" xfId="4" applyNumberFormat="1" applyFont="1" applyFill="1" applyBorder="1" applyAlignment="1" applyProtection="1">
      <alignment vertical="center"/>
      <protection hidden="1"/>
    </xf>
    <xf numFmtId="0" fontId="33" fillId="0" borderId="25" xfId="4" applyNumberFormat="1" applyFont="1" applyFill="1" applyBorder="1" applyAlignment="1" applyProtection="1">
      <alignment horizontal="center" vertical="center"/>
      <protection locked="0"/>
    </xf>
    <xf numFmtId="0" fontId="30" fillId="0" borderId="0" xfId="4" applyNumberFormat="1" applyFont="1" applyFill="1" applyBorder="1" applyAlignment="1" applyProtection="1">
      <alignment horizontal="center" vertical="center"/>
      <protection locked="0"/>
    </xf>
    <xf numFmtId="0" fontId="30" fillId="0" borderId="25" xfId="4" applyNumberFormat="1" applyFont="1" applyFill="1" applyBorder="1" applyAlignment="1" applyProtection="1">
      <alignment horizontal="right" vertical="center"/>
      <protection hidden="1"/>
    </xf>
    <xf numFmtId="0" fontId="30" fillId="0" borderId="25" xfId="4" applyNumberFormat="1" applyFont="1" applyFill="1" applyBorder="1" applyAlignment="1" applyProtection="1">
      <alignment horizontal="center" vertical="center"/>
      <protection hidden="1"/>
    </xf>
    <xf numFmtId="0" fontId="31" fillId="7" borderId="25" xfId="4" applyNumberFormat="1" applyFont="1" applyFill="1" applyBorder="1" applyAlignment="1" applyProtection="1">
      <alignment horizontal="center" vertical="center"/>
      <protection locked="0"/>
    </xf>
    <xf numFmtId="0" fontId="30" fillId="0" borderId="29" xfId="4" applyNumberFormat="1" applyFont="1" applyFill="1" applyBorder="1" applyAlignment="1" applyProtection="1">
      <alignment vertical="center"/>
      <protection hidden="1"/>
    </xf>
    <xf numFmtId="0" fontId="30" fillId="0" borderId="10" xfId="4" applyNumberFormat="1" applyFont="1" applyFill="1" applyBorder="1" applyAlignment="1" applyProtection="1">
      <alignment horizontal="center" vertical="center"/>
      <protection locked="0"/>
    </xf>
    <xf numFmtId="0" fontId="31" fillId="0" borderId="0" xfId="4" applyNumberFormat="1" applyFont="1" applyFill="1" applyAlignment="1" applyProtection="1">
      <alignment horizontal="center" vertical="center"/>
      <protection locked="0"/>
    </xf>
    <xf numFmtId="0" fontId="30" fillId="0" borderId="0" xfId="4" applyNumberFormat="1" applyFont="1" applyFill="1" applyAlignment="1" applyProtection="1">
      <alignment vertical="center"/>
      <protection hidden="1"/>
    </xf>
    <xf numFmtId="0" fontId="30" fillId="0" borderId="27" xfId="4" applyNumberFormat="1" applyFont="1" applyFill="1" applyBorder="1" applyAlignment="1" applyProtection="1">
      <alignment horizontal="center" vertical="center"/>
      <protection locked="0"/>
    </xf>
    <xf numFmtId="0" fontId="30" fillId="0" borderId="25" xfId="4" applyNumberFormat="1" applyFont="1" applyBorder="1" applyAlignment="1" applyProtection="1">
      <alignment horizontal="center" vertical="center"/>
      <protection locked="0"/>
    </xf>
    <xf numFmtId="0" fontId="30" fillId="0" borderId="25" xfId="4" applyNumberFormat="1" applyFont="1" applyFill="1" applyBorder="1" applyAlignment="1" applyProtection="1">
      <alignment vertical="center"/>
      <protection hidden="1"/>
    </xf>
    <xf numFmtId="0" fontId="30" fillId="0" borderId="29" xfId="4" applyNumberFormat="1" applyFont="1" applyBorder="1" applyAlignment="1" applyProtection="1">
      <alignment horizontal="center" vertical="center"/>
      <protection locked="0"/>
    </xf>
    <xf numFmtId="0" fontId="34" fillId="7" borderId="25" xfId="4" applyNumberFormat="1" applyFont="1" applyFill="1" applyBorder="1" applyAlignment="1" applyProtection="1">
      <alignment horizontal="center" vertical="center"/>
      <protection locked="0"/>
    </xf>
    <xf numFmtId="0" fontId="30" fillId="0" borderId="0" xfId="4" applyNumberFormat="1" applyFont="1" applyFill="1" applyBorder="1" applyAlignment="1" applyProtection="1">
      <alignment horizontal="right" vertical="center"/>
      <protection locked="0"/>
    </xf>
    <xf numFmtId="0" fontId="35" fillId="0" borderId="0" xfId="4" applyNumberFormat="1" applyFont="1" applyFill="1" applyBorder="1" applyAlignment="1" applyProtection="1">
      <alignment horizontal="center" vertical="center"/>
      <protection locked="0"/>
    </xf>
    <xf numFmtId="0" fontId="29" fillId="0" borderId="0" xfId="4" applyNumberFormat="1" applyFont="1" applyBorder="1" applyAlignment="1" applyProtection="1">
      <alignment horizontal="center" vertical="center"/>
      <protection locked="0"/>
    </xf>
    <xf numFmtId="49" fontId="24" fillId="6" borderId="4" xfId="2" applyNumberFormat="1" applyFont="1" applyFill="1" applyBorder="1" applyAlignment="1" applyProtection="1">
      <alignment horizontal="center" vertical="center"/>
      <protection locked="0"/>
    </xf>
    <xf numFmtId="49" fontId="24" fillId="6" borderId="21" xfId="2" applyNumberFormat="1" applyFont="1" applyFill="1" applyBorder="1" applyAlignment="1" applyProtection="1">
      <alignment horizontal="center" vertical="center"/>
      <protection locked="0"/>
    </xf>
    <xf numFmtId="0" fontId="4" fillId="0" borderId="0" xfId="2" applyProtection="1">
      <protection locked="0"/>
    </xf>
    <xf numFmtId="0" fontId="28" fillId="8" borderId="38" xfId="2" applyNumberFormat="1" applyFont="1" applyFill="1" applyBorder="1" applyAlignment="1" applyProtection="1">
      <alignment horizontal="center" vertical="center"/>
      <protection locked="0"/>
    </xf>
    <xf numFmtId="0" fontId="28" fillId="8" borderId="39" xfId="4" applyNumberFormat="1" applyFont="1" applyFill="1" applyBorder="1" applyAlignment="1" applyProtection="1">
      <alignment vertical="center"/>
      <protection hidden="1"/>
    </xf>
    <xf numFmtId="0" fontId="28" fillId="8" borderId="41" xfId="2" applyNumberFormat="1" applyFont="1" applyFill="1" applyBorder="1" applyAlignment="1" applyProtection="1">
      <alignment horizontal="center" vertical="center"/>
      <protection locked="0"/>
    </xf>
    <xf numFmtId="0" fontId="28" fillId="8" borderId="18" xfId="2" applyNumberFormat="1" applyFont="1" applyFill="1" applyBorder="1" applyAlignment="1" applyProtection="1">
      <alignment vertical="center"/>
      <protection hidden="1"/>
    </xf>
    <xf numFmtId="0" fontId="28" fillId="0" borderId="41" xfId="2" applyNumberFormat="1" applyFont="1" applyBorder="1" applyAlignment="1" applyProtection="1">
      <alignment horizontal="center" vertical="center"/>
      <protection hidden="1"/>
    </xf>
    <xf numFmtId="0" fontId="28" fillId="0" borderId="18" xfId="2" applyFont="1" applyBorder="1" applyAlignment="1" applyProtection="1">
      <alignment vertical="center"/>
      <protection hidden="1"/>
    </xf>
    <xf numFmtId="0" fontId="28" fillId="0" borderId="44" xfId="2" applyNumberFormat="1" applyFont="1" applyBorder="1" applyAlignment="1" applyProtection="1">
      <alignment horizontal="center" vertical="center"/>
      <protection hidden="1"/>
    </xf>
    <xf numFmtId="0" fontId="28" fillId="0" borderId="45" xfId="2" applyFont="1" applyBorder="1" applyAlignment="1" applyProtection="1">
      <alignment vertical="center"/>
      <protection hidden="1"/>
    </xf>
    <xf numFmtId="0" fontId="25" fillId="0" borderId="0" xfId="2" applyFont="1" applyAlignment="1" applyProtection="1">
      <alignment horizontal="center" vertical="center"/>
      <protection locked="0"/>
    </xf>
    <xf numFmtId="0" fontId="36" fillId="0" borderId="0" xfId="2" applyFont="1" applyProtection="1">
      <protection locked="0"/>
    </xf>
    <xf numFmtId="0" fontId="32" fillId="0" borderId="0" xfId="2" applyFont="1" applyProtection="1">
      <protection locked="0"/>
    </xf>
    <xf numFmtId="0" fontId="25" fillId="0" borderId="0" xfId="0" applyFont="1" applyAlignment="1" applyProtection="1">
      <alignment horizontal="center" vertical="center"/>
      <protection locked="0"/>
    </xf>
    <xf numFmtId="0" fontId="4" fillId="0" borderId="0" xfId="4" applyProtection="1">
      <protection locked="0"/>
    </xf>
    <xf numFmtId="0" fontId="4" fillId="0" borderId="0" xfId="4" applyNumberFormat="1" applyProtection="1">
      <protection locked="0"/>
    </xf>
    <xf numFmtId="14" fontId="4" fillId="0" borderId="0" xfId="4" applyNumberFormat="1" applyProtection="1">
      <protection locked="0"/>
    </xf>
    <xf numFmtId="49" fontId="24" fillId="0" borderId="0" xfId="2" applyNumberFormat="1" applyFont="1" applyFill="1" applyBorder="1" applyAlignment="1" applyProtection="1">
      <alignment horizontal="right" vertical="center"/>
      <protection hidden="1"/>
    </xf>
    <xf numFmtId="49" fontId="27" fillId="0" borderId="0" xfId="2" applyNumberFormat="1" applyFont="1" applyFill="1" applyBorder="1" applyAlignment="1" applyProtection="1">
      <alignment horizontal="right" vertical="center"/>
      <protection hidden="1"/>
    </xf>
    <xf numFmtId="0" fontId="28" fillId="0" borderId="0" xfId="4" applyNumberFormat="1" applyFont="1" applyFill="1" applyBorder="1" applyAlignment="1" applyProtection="1">
      <alignment horizontal="center" vertical="center"/>
      <protection hidden="1"/>
    </xf>
    <xf numFmtId="0" fontId="29" fillId="6" borderId="0" xfId="0" applyNumberFormat="1" applyFont="1" applyFill="1" applyBorder="1" applyAlignment="1" applyProtection="1">
      <alignment horizontal="center" vertical="center"/>
      <protection locked="0"/>
    </xf>
    <xf numFmtId="0" fontId="30" fillId="0" borderId="0" xfId="0" applyNumberFormat="1" applyFont="1" applyFill="1" applyAlignment="1" applyProtection="1">
      <alignment vertical="center"/>
      <protection locked="0"/>
    </xf>
    <xf numFmtId="0" fontId="4" fillId="0" borderId="0" xfId="0" applyNumberFormat="1" applyFont="1" applyAlignment="1" applyProtection="1">
      <alignment vertical="center"/>
      <protection locked="0"/>
    </xf>
    <xf numFmtId="0" fontId="30" fillId="6"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right" vertical="center"/>
      <protection hidden="1"/>
    </xf>
    <xf numFmtId="0" fontId="30" fillId="0" borderId="0" xfId="0" applyNumberFormat="1" applyFont="1" applyFill="1" applyAlignment="1" applyProtection="1">
      <alignment horizontal="center" vertical="center"/>
      <protection hidden="1"/>
    </xf>
    <xf numFmtId="0" fontId="30" fillId="0" borderId="0" xfId="0" applyNumberFormat="1" applyFont="1" applyFill="1" applyAlignment="1" applyProtection="1">
      <alignment horizontal="center" vertical="center"/>
      <protection locked="0"/>
    </xf>
    <xf numFmtId="0" fontId="30" fillId="0" borderId="10" xfId="0" applyNumberFormat="1" applyFont="1" applyFill="1" applyBorder="1" applyAlignment="1" applyProtection="1">
      <alignment vertical="center"/>
      <protection hidden="1"/>
    </xf>
    <xf numFmtId="0" fontId="33" fillId="0" borderId="25"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protection locked="0"/>
    </xf>
    <xf numFmtId="0" fontId="30" fillId="0" borderId="29" xfId="0" applyNumberFormat="1" applyFont="1" applyFill="1" applyBorder="1" applyAlignment="1" applyProtection="1">
      <alignment vertical="center"/>
      <protection hidden="1"/>
    </xf>
    <xf numFmtId="0" fontId="30" fillId="0" borderId="10" xfId="0" applyNumberFormat="1" applyFont="1" applyFill="1" applyBorder="1" applyAlignment="1" applyProtection="1">
      <alignment horizontal="center" vertical="center"/>
      <protection locked="0"/>
    </xf>
    <xf numFmtId="0" fontId="31" fillId="0" borderId="0" xfId="0" applyNumberFormat="1" applyFont="1" applyFill="1" applyAlignment="1" applyProtection="1">
      <alignment horizontal="center" vertical="center"/>
      <protection locked="0"/>
    </xf>
    <xf numFmtId="0" fontId="30" fillId="0" borderId="0" xfId="0" applyNumberFormat="1" applyFont="1" applyFill="1" applyAlignment="1" applyProtection="1">
      <alignment vertical="center"/>
      <protection hidden="1"/>
    </xf>
    <xf numFmtId="0" fontId="30" fillId="0" borderId="27" xfId="0" applyNumberFormat="1" applyFont="1" applyFill="1" applyBorder="1" applyAlignment="1" applyProtection="1">
      <alignment horizontal="center" vertical="center"/>
      <protection locked="0"/>
    </xf>
    <xf numFmtId="0" fontId="30" fillId="0" borderId="25" xfId="0" applyNumberFormat="1" applyFont="1" applyBorder="1" applyAlignment="1" applyProtection="1">
      <alignment horizontal="center" vertical="center"/>
      <protection locked="0"/>
    </xf>
    <xf numFmtId="0" fontId="30" fillId="0" borderId="29" xfId="0" applyNumberFormat="1" applyFont="1" applyBorder="1" applyAlignment="1" applyProtection="1">
      <alignment horizontal="center" vertical="center"/>
      <protection locked="0"/>
    </xf>
    <xf numFmtId="0" fontId="30" fillId="0" borderId="22" xfId="0" applyNumberFormat="1" applyFont="1" applyBorder="1" applyAlignment="1" applyProtection="1">
      <alignment horizontal="center" vertical="center"/>
      <protection locked="0"/>
    </xf>
    <xf numFmtId="0" fontId="37" fillId="0" borderId="0" xfId="0" applyNumberFormat="1" applyFont="1" applyFill="1" applyBorder="1" applyAlignment="1" applyProtection="1">
      <alignment horizontal="center" vertical="center"/>
      <protection locked="0"/>
    </xf>
    <xf numFmtId="0" fontId="28" fillId="0" borderId="27" xfId="0" applyNumberFormat="1" applyFont="1" applyFill="1" applyBorder="1" applyAlignment="1" applyProtection="1">
      <alignment horizontal="center" vertical="center"/>
      <protection locked="0"/>
    </xf>
    <xf numFmtId="0" fontId="37" fillId="0" borderId="1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Protection="1">
      <protection locked="0"/>
    </xf>
    <xf numFmtId="0" fontId="28" fillId="8" borderId="38" xfId="2" applyNumberFormat="1" applyFont="1" applyFill="1" applyBorder="1" applyAlignment="1" applyProtection="1">
      <alignment horizontal="center" vertical="center"/>
      <protection hidden="1"/>
    </xf>
    <xf numFmtId="0" fontId="28" fillId="8" borderId="41" xfId="2" applyNumberFormat="1" applyFont="1" applyFill="1" applyBorder="1" applyAlignment="1" applyProtection="1">
      <alignment horizontal="center" vertical="center"/>
      <protection hidden="1"/>
    </xf>
    <xf numFmtId="0" fontId="0" fillId="0" borderId="0" xfId="0" applyNumberFormat="1" applyProtection="1">
      <protection locked="0"/>
    </xf>
    <xf numFmtId="14" fontId="0" fillId="0" borderId="0" xfId="0" applyNumberFormat="1" applyProtection="1">
      <protection locked="0"/>
    </xf>
    <xf numFmtId="0" fontId="3" fillId="9" borderId="6" xfId="0" applyFont="1" applyFill="1" applyBorder="1" applyAlignment="1">
      <alignment horizontal="center" vertical="center"/>
    </xf>
    <xf numFmtId="0" fontId="6" fillId="9" borderId="7" xfId="0" applyFont="1" applyFill="1" applyBorder="1" applyAlignment="1">
      <alignment vertical="center"/>
    </xf>
    <xf numFmtId="0" fontId="2" fillId="9" borderId="7" xfId="0" applyFont="1" applyFill="1" applyBorder="1" applyAlignment="1">
      <alignment horizontal="center" vertical="center"/>
    </xf>
    <xf numFmtId="0" fontId="2" fillId="9" borderId="17" xfId="0" applyFont="1" applyFill="1" applyBorder="1" applyAlignment="1">
      <alignment horizontal="center" vertical="center"/>
    </xf>
    <xf numFmtId="0" fontId="38" fillId="0" borderId="0" xfId="0" applyFont="1" applyAlignment="1">
      <alignment vertical="center"/>
    </xf>
    <xf numFmtId="0" fontId="3" fillId="10" borderId="6" xfId="0" applyFont="1" applyFill="1" applyBorder="1" applyAlignment="1">
      <alignment horizontal="center" vertical="center"/>
    </xf>
    <xf numFmtId="0" fontId="6" fillId="10" borderId="7" xfId="0" applyFont="1" applyFill="1" applyBorder="1" applyAlignment="1">
      <alignment vertical="center"/>
    </xf>
    <xf numFmtId="0" fontId="2" fillId="10" borderId="19" xfId="0" applyFont="1" applyFill="1" applyBorder="1" applyAlignment="1">
      <alignment horizontal="center" vertical="center"/>
    </xf>
    <xf numFmtId="0" fontId="2" fillId="10" borderId="20" xfId="0" applyFont="1" applyFill="1" applyBorder="1" applyAlignment="1">
      <alignment horizontal="center" vertical="center"/>
    </xf>
    <xf numFmtId="16" fontId="30" fillId="0" borderId="30" xfId="4" applyNumberFormat="1" applyFont="1" applyFill="1" applyBorder="1" applyAlignment="1" applyProtection="1">
      <alignment horizontal="center" vertical="center"/>
      <protection locked="0"/>
    </xf>
    <xf numFmtId="0" fontId="30" fillId="0" borderId="15" xfId="4" applyNumberFormat="1" applyFont="1" applyFill="1" applyBorder="1" applyAlignment="1" applyProtection="1">
      <alignment horizontal="center" vertical="center"/>
      <protection locked="0"/>
    </xf>
    <xf numFmtId="0" fontId="2" fillId="10" borderId="7" xfId="0" applyFont="1" applyFill="1" applyBorder="1" applyAlignment="1">
      <alignment horizontal="center" vertical="center"/>
    </xf>
    <xf numFmtId="0" fontId="2" fillId="10" borderId="17" xfId="0" applyFont="1" applyFill="1" applyBorder="1" applyAlignment="1">
      <alignment horizontal="center" vertical="center"/>
    </xf>
    <xf numFmtId="0" fontId="3" fillId="9" borderId="4" xfId="0" applyFont="1" applyFill="1" applyBorder="1" applyAlignment="1">
      <alignment horizontal="center" vertical="center"/>
    </xf>
    <xf numFmtId="0" fontId="6" fillId="9" borderId="5" xfId="0" applyFont="1" applyFill="1" applyBorder="1" applyAlignment="1">
      <alignment vertical="center"/>
    </xf>
    <xf numFmtId="0" fontId="2" fillId="9" borderId="5"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16" xfId="0" applyFont="1" applyFill="1" applyBorder="1" applyAlignment="1">
      <alignment horizontal="center" vertical="center"/>
    </xf>
    <xf numFmtId="49" fontId="30" fillId="0" borderId="0" xfId="0" applyNumberFormat="1" applyFont="1" applyFill="1" applyBorder="1" applyAlignment="1" applyProtection="1">
      <alignment horizontal="center" vertical="center"/>
      <protection locked="0"/>
    </xf>
    <xf numFmtId="0" fontId="4" fillId="0" borderId="0" xfId="0" applyNumberFormat="1" applyFont="1" applyBorder="1" applyAlignment="1" applyProtection="1">
      <alignment vertical="center"/>
      <protection locked="0"/>
    </xf>
    <xf numFmtId="0" fontId="3" fillId="10" borderId="4" xfId="0" applyFont="1" applyFill="1" applyBorder="1" applyAlignment="1">
      <alignment horizontal="center" vertical="center"/>
    </xf>
    <xf numFmtId="0" fontId="6" fillId="10" borderId="5" xfId="0" applyFont="1" applyFill="1" applyBorder="1" applyAlignment="1">
      <alignment vertical="center"/>
    </xf>
    <xf numFmtId="0" fontId="2" fillId="10" borderId="5"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6" xfId="0" applyFont="1" applyFill="1" applyBorder="1" applyAlignment="1">
      <alignment horizontal="center" vertical="center"/>
    </xf>
    <xf numFmtId="0" fontId="18" fillId="10" borderId="5" xfId="1" applyFont="1" applyFill="1" applyBorder="1" applyAlignment="1">
      <alignment horizontal="center" vertical="center"/>
    </xf>
    <xf numFmtId="0" fontId="18" fillId="10" borderId="21" xfId="1" applyFont="1" applyFill="1" applyBorder="1" applyAlignment="1">
      <alignment horizontal="center" vertical="center"/>
    </xf>
    <xf numFmtId="0" fontId="3" fillId="9" borderId="8" xfId="0" applyFont="1" applyFill="1" applyBorder="1" applyAlignment="1">
      <alignment horizontal="center" vertical="center"/>
    </xf>
    <xf numFmtId="0" fontId="6" fillId="9" borderId="19" xfId="0" applyFont="1" applyFill="1" applyBorder="1" applyAlignment="1">
      <alignment vertical="center"/>
    </xf>
    <xf numFmtId="0" fontId="18" fillId="9" borderId="19" xfId="1" applyFont="1" applyFill="1" applyBorder="1" applyAlignment="1">
      <alignment horizontal="center" vertical="center"/>
    </xf>
    <xf numFmtId="0" fontId="18" fillId="9" borderId="20" xfId="1" applyFont="1" applyFill="1" applyBorder="1" applyAlignment="1">
      <alignment horizontal="center" vertical="center"/>
    </xf>
    <xf numFmtId="0" fontId="40" fillId="0" borderId="31" xfId="0" applyFont="1" applyBorder="1" applyAlignment="1">
      <alignment horizontal="left" vertical="center"/>
    </xf>
    <xf numFmtId="0" fontId="40" fillId="0" borderId="35" xfId="0" applyFont="1" applyBorder="1" applyAlignment="1">
      <alignment horizontal="left" vertical="center"/>
    </xf>
    <xf numFmtId="0" fontId="3" fillId="10" borderId="8" xfId="0" applyFont="1" applyFill="1" applyBorder="1" applyAlignment="1">
      <alignment horizontal="center" vertical="center"/>
    </xf>
    <xf numFmtId="0" fontId="6" fillId="10" borderId="19" xfId="0" applyFont="1" applyFill="1" applyBorder="1" applyAlignment="1">
      <alignment vertical="center"/>
    </xf>
    <xf numFmtId="0" fontId="13" fillId="3" borderId="0" xfId="0" applyFont="1" applyFill="1" applyAlignment="1">
      <alignment horizontal="left" vertical="top" wrapText="1"/>
    </xf>
    <xf numFmtId="49" fontId="23" fillId="6" borderId="31" xfId="2" applyNumberFormat="1" applyFont="1" applyFill="1" applyBorder="1" applyAlignment="1" applyProtection="1">
      <alignment horizontal="center" vertical="center"/>
      <protection locked="0"/>
    </xf>
    <xf numFmtId="49" fontId="23" fillId="6" borderId="32" xfId="2" applyNumberFormat="1" applyFont="1" applyFill="1" applyBorder="1" applyAlignment="1" applyProtection="1">
      <alignment horizontal="center" vertical="center"/>
      <protection locked="0"/>
    </xf>
    <xf numFmtId="49" fontId="23" fillId="6" borderId="33" xfId="2" applyNumberFormat="1" applyFont="1" applyFill="1" applyBorder="1" applyAlignment="1" applyProtection="1">
      <alignment horizontal="center" vertical="center"/>
      <protection locked="0"/>
    </xf>
    <xf numFmtId="49" fontId="28" fillId="8" borderId="40" xfId="2" applyNumberFormat="1" applyFont="1" applyFill="1" applyBorder="1" applyAlignment="1" applyProtection="1">
      <alignment horizontal="center" vertical="center"/>
      <protection locked="0"/>
    </xf>
    <xf numFmtId="49" fontId="28" fillId="8" borderId="27" xfId="2" applyNumberFormat="1" applyFont="1" applyFill="1" applyBorder="1" applyAlignment="1" applyProtection="1">
      <alignment horizontal="center" vertical="center"/>
      <protection locked="0"/>
    </xf>
    <xf numFmtId="49" fontId="28" fillId="8" borderId="0" xfId="2" applyNumberFormat="1" applyFont="1" applyFill="1" applyBorder="1" applyAlignment="1" applyProtection="1">
      <alignment horizontal="center" vertical="center"/>
      <protection locked="0"/>
    </xf>
    <xf numFmtId="49" fontId="28" fillId="8" borderId="39" xfId="2" applyNumberFormat="1" applyFont="1" applyFill="1" applyBorder="1" applyAlignment="1" applyProtection="1">
      <alignment horizontal="center" vertical="center"/>
      <protection locked="0"/>
    </xf>
    <xf numFmtId="49" fontId="28" fillId="0" borderId="40" xfId="2" applyNumberFormat="1" applyFont="1" applyBorder="1" applyAlignment="1" applyProtection="1">
      <alignment horizontal="center" vertical="center"/>
      <protection hidden="1"/>
    </xf>
    <xf numFmtId="0" fontId="28" fillId="0" borderId="0" xfId="2" applyNumberFormat="1" applyFont="1" applyBorder="1" applyAlignment="1" applyProtection="1">
      <alignment horizontal="center" vertical="center"/>
      <protection hidden="1"/>
    </xf>
    <xf numFmtId="0" fontId="28" fillId="0" borderId="39" xfId="2" applyNumberFormat="1" applyFont="1" applyBorder="1" applyAlignment="1" applyProtection="1">
      <alignment horizontal="center" vertical="center"/>
      <protection hidden="1"/>
    </xf>
    <xf numFmtId="0" fontId="28" fillId="0" borderId="42" xfId="2" applyNumberFormat="1" applyFont="1" applyBorder="1" applyAlignment="1" applyProtection="1">
      <alignment horizontal="center" vertical="center"/>
      <protection hidden="1"/>
    </xf>
    <xf numFmtId="0" fontId="28" fillId="0" borderId="28" xfId="2" applyNumberFormat="1" applyFont="1" applyBorder="1" applyAlignment="1" applyProtection="1">
      <alignment horizontal="center" vertical="center"/>
      <protection hidden="1"/>
    </xf>
    <xf numFmtId="0" fontId="28" fillId="0" borderId="43" xfId="2" applyNumberFormat="1" applyFont="1" applyBorder="1" applyAlignment="1" applyProtection="1">
      <alignment horizontal="center" vertical="center"/>
      <protection hidden="1"/>
    </xf>
    <xf numFmtId="49" fontId="28" fillId="8" borderId="42" xfId="2" applyNumberFormat="1" applyFont="1" applyFill="1" applyBorder="1" applyAlignment="1" applyProtection="1">
      <alignment horizontal="center" vertical="center"/>
      <protection locked="0"/>
    </xf>
    <xf numFmtId="49" fontId="28" fillId="8" borderId="46" xfId="2" applyNumberFormat="1" applyFont="1" applyFill="1" applyBorder="1" applyAlignment="1" applyProtection="1">
      <alignment horizontal="center" vertical="center"/>
      <protection locked="0"/>
    </xf>
    <xf numFmtId="49" fontId="28" fillId="8" borderId="28" xfId="2" applyNumberFormat="1" applyFont="1" applyFill="1" applyBorder="1" applyAlignment="1" applyProtection="1">
      <alignment horizontal="center" vertical="center"/>
      <protection locked="0"/>
    </xf>
    <xf numFmtId="49" fontId="28" fillId="8" borderId="43" xfId="2" applyNumberFormat="1"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0" xfId="0" applyNumberFormat="1" applyFont="1" applyAlignment="1" applyProtection="1">
      <alignment horizontal="center" vertical="center"/>
      <protection locked="0"/>
    </xf>
    <xf numFmtId="49" fontId="28" fillId="0" borderId="42" xfId="2" applyNumberFormat="1" applyFont="1" applyBorder="1" applyAlignment="1" applyProtection="1">
      <alignment horizontal="center" vertical="center"/>
      <protection locked="0"/>
    </xf>
    <xf numFmtId="49" fontId="28" fillId="0" borderId="28" xfId="2" applyNumberFormat="1" applyFont="1" applyBorder="1" applyAlignment="1" applyProtection="1">
      <alignment horizontal="center" vertical="center"/>
      <protection locked="0"/>
    </xf>
    <xf numFmtId="49" fontId="28" fillId="0" borderId="43" xfId="2" applyNumberFormat="1" applyFont="1" applyBorder="1" applyAlignment="1" applyProtection="1">
      <alignment horizontal="center" vertical="center"/>
      <protection locked="0"/>
    </xf>
    <xf numFmtId="0" fontId="23" fillId="6" borderId="31" xfId="2" applyFont="1" applyFill="1" applyBorder="1" applyAlignment="1" applyProtection="1">
      <alignment horizontal="center" vertical="center"/>
      <protection locked="0"/>
    </xf>
    <xf numFmtId="0" fontId="23" fillId="6" borderId="32" xfId="2" applyFont="1" applyFill="1" applyBorder="1" applyAlignment="1" applyProtection="1">
      <alignment horizontal="center" vertical="center"/>
      <protection locked="0"/>
    </xf>
    <xf numFmtId="0" fontId="23" fillId="6" borderId="33" xfId="2" applyFont="1" applyFill="1" applyBorder="1" applyAlignment="1" applyProtection="1">
      <alignment horizontal="center" vertical="center"/>
      <protection locked="0"/>
    </xf>
    <xf numFmtId="0" fontId="28" fillId="0" borderId="42" xfId="2" applyFont="1" applyBorder="1" applyAlignment="1" applyProtection="1">
      <alignment horizontal="center" vertical="center"/>
      <protection locked="0"/>
    </xf>
    <xf numFmtId="0" fontId="28" fillId="0" borderId="28" xfId="2" applyFont="1" applyBorder="1" applyAlignment="1" applyProtection="1">
      <alignment horizontal="center" vertical="center"/>
      <protection locked="0"/>
    </xf>
    <xf numFmtId="0" fontId="28" fillId="0" borderId="43" xfId="2" applyFont="1" applyBorder="1" applyAlignment="1" applyProtection="1">
      <alignment horizontal="center" vertical="center"/>
      <protection locked="0"/>
    </xf>
    <xf numFmtId="49" fontId="24" fillId="6" borderId="31" xfId="2" applyNumberFormat="1" applyFont="1" applyFill="1" applyBorder="1" applyAlignment="1" applyProtection="1">
      <alignment horizontal="center" vertical="center"/>
      <protection locked="0"/>
    </xf>
    <xf numFmtId="49" fontId="24" fillId="6" borderId="34" xfId="2" applyNumberFormat="1" applyFont="1" applyFill="1" applyBorder="1" applyAlignment="1" applyProtection="1">
      <alignment horizontal="center" vertical="center"/>
      <protection locked="0"/>
    </xf>
    <xf numFmtId="49" fontId="24" fillId="6" borderId="32" xfId="2" applyNumberFormat="1" applyFont="1" applyFill="1" applyBorder="1" applyAlignment="1" applyProtection="1">
      <alignment horizontal="center" vertical="center"/>
      <protection locked="0"/>
    </xf>
    <xf numFmtId="49" fontId="24" fillId="6" borderId="33" xfId="2" applyNumberFormat="1" applyFont="1" applyFill="1" applyBorder="1" applyAlignment="1" applyProtection="1">
      <alignment horizontal="center" vertical="center"/>
      <protection locked="0"/>
    </xf>
    <xf numFmtId="14" fontId="28" fillId="0" borderId="35" xfId="2" applyNumberFormat="1" applyFont="1" applyBorder="1" applyAlignment="1" applyProtection="1">
      <alignment horizontal="center" vertical="center"/>
      <protection locked="0"/>
    </xf>
    <xf numFmtId="0" fontId="28" fillId="0" borderId="36" xfId="2" applyFont="1" applyBorder="1" applyAlignment="1" applyProtection="1">
      <alignment horizontal="center" vertical="center"/>
      <protection locked="0"/>
    </xf>
    <xf numFmtId="0" fontId="28" fillId="0" borderId="37" xfId="2" applyFont="1" applyBorder="1" applyAlignment="1" applyProtection="1">
      <alignment horizontal="center" vertical="center"/>
      <protection locked="0"/>
    </xf>
    <xf numFmtId="166" fontId="26" fillId="0" borderId="28" xfId="2" applyNumberFormat="1" applyFont="1" applyBorder="1" applyAlignment="1" applyProtection="1">
      <alignment horizontal="center" vertical="center"/>
      <protection hidden="1"/>
    </xf>
    <xf numFmtId="49" fontId="20" fillId="0" borderId="0" xfId="0" applyNumberFormat="1" applyFont="1" applyBorder="1" applyAlignment="1" applyProtection="1">
      <alignment horizontal="center" vertical="center"/>
      <protection hidden="1"/>
    </xf>
    <xf numFmtId="49" fontId="22" fillId="0" borderId="0" xfId="0" applyNumberFormat="1" applyFont="1" applyAlignment="1" applyProtection="1">
      <alignment horizontal="center"/>
      <protection hidden="1"/>
    </xf>
    <xf numFmtId="0" fontId="23" fillId="6" borderId="0" xfId="2" applyFont="1" applyFill="1" applyBorder="1" applyAlignment="1" applyProtection="1">
      <alignment horizontal="center" vertical="center"/>
      <protection hidden="1"/>
    </xf>
    <xf numFmtId="164" fontId="26" fillId="0" borderId="0" xfId="0" applyNumberFormat="1" applyFont="1" applyBorder="1" applyAlignment="1" applyProtection="1">
      <alignment horizontal="center" vertical="center"/>
      <protection hidden="1"/>
    </xf>
    <xf numFmtId="0" fontId="41" fillId="0" borderId="31" xfId="0" applyFont="1" applyBorder="1" applyAlignment="1">
      <alignment horizontal="left" vertical="center"/>
    </xf>
    <xf numFmtId="0" fontId="41" fillId="0" borderId="32" xfId="0" applyFont="1" applyBorder="1" applyAlignment="1">
      <alignment horizontal="left" vertical="center"/>
    </xf>
    <xf numFmtId="0" fontId="41" fillId="0" borderId="33" xfId="0" applyFont="1" applyBorder="1" applyAlignment="1">
      <alignment horizontal="left" vertical="center"/>
    </xf>
    <xf numFmtId="0" fontId="41" fillId="0" borderId="42" xfId="0" applyFont="1" applyBorder="1" applyAlignment="1">
      <alignment horizontal="left" vertical="center"/>
    </xf>
    <xf numFmtId="0" fontId="41" fillId="0" borderId="28" xfId="0" applyFont="1" applyBorder="1" applyAlignment="1">
      <alignment horizontal="left" vertical="center"/>
    </xf>
    <xf numFmtId="0" fontId="41" fillId="0" borderId="43" xfId="0" applyFont="1" applyBorder="1" applyAlignment="1">
      <alignment horizontal="left" vertical="center"/>
    </xf>
    <xf numFmtId="0" fontId="39" fillId="9" borderId="48" xfId="0" applyFont="1" applyFill="1" applyBorder="1" applyAlignment="1">
      <alignment horizontal="center" vertical="center"/>
    </xf>
    <xf numFmtId="0" fontId="39" fillId="9" borderId="49" xfId="0" applyFont="1" applyFill="1" applyBorder="1" applyAlignment="1">
      <alignment horizontal="center" vertical="center"/>
    </xf>
    <xf numFmtId="0" fontId="39" fillId="9" borderId="50" xfId="0" applyFont="1" applyFill="1" applyBorder="1" applyAlignment="1">
      <alignment horizontal="center" vertical="center"/>
    </xf>
    <xf numFmtId="0" fontId="0" fillId="3" borderId="0" xfId="0" applyFill="1"/>
    <xf numFmtId="0" fontId="30" fillId="0" borderId="30" xfId="0" applyNumberFormat="1" applyFont="1" applyFill="1" applyBorder="1" applyAlignment="1" applyProtection="1">
      <alignment horizontal="center" vertical="center"/>
      <protection locked="0"/>
    </xf>
    <xf numFmtId="0" fontId="30" fillId="0" borderId="26" xfId="0" applyNumberFormat="1" applyFont="1" applyFill="1" applyBorder="1" applyAlignment="1" applyProtection="1">
      <alignment horizontal="center" vertical="center"/>
      <protection locked="0"/>
    </xf>
  </cellXfs>
  <cellStyles count="5">
    <cellStyle name="Moneda 2 2" xfId="3"/>
    <cellStyle name="Normal" xfId="0" builtinId="0"/>
    <cellStyle name="Normal 2" xfId="1"/>
    <cellStyle name="Normal 2 2" xfId="2"/>
    <cellStyle name="Normal 3" xfId="4"/>
  </cellStyles>
  <dxfs count="6">
    <dxf>
      <font>
        <b/>
        <i val="0"/>
        <color indexed="8"/>
      </font>
      <fill>
        <patternFill>
          <bgColor indexed="42"/>
        </patternFill>
      </fill>
    </dxf>
    <dxf>
      <font>
        <b/>
        <i val="0"/>
        <condense val="0"/>
        <extend val="0"/>
      </font>
    </dxf>
    <dxf>
      <font>
        <b/>
        <i val="0"/>
        <color indexed="8"/>
      </font>
      <fill>
        <patternFill>
          <bgColor indexed="42"/>
        </patternFill>
      </fill>
    </dxf>
    <dxf>
      <font>
        <b/>
        <i val="0"/>
        <condense val="0"/>
        <extend val="0"/>
      </font>
    </dxf>
    <dxf>
      <font>
        <b/>
        <i val="0"/>
        <color indexed="8"/>
      </font>
      <fill>
        <patternFill>
          <bgColor indexed="42"/>
        </patternFill>
      </fill>
    </dxf>
    <dxf>
      <font>
        <b/>
        <i val="0"/>
        <condense val="0"/>
        <extend val="0"/>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7.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7</xdr:row>
      <xdr:rowOff>66675</xdr:rowOff>
    </xdr:from>
    <xdr:to>
      <xdr:col>9</xdr:col>
      <xdr:colOff>123825</xdr:colOff>
      <xdr:row>10</xdr:row>
      <xdr:rowOff>133350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753100" y="1371600"/>
          <a:ext cx="8858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161925</xdr:colOff>
      <xdr:row>20</xdr:row>
      <xdr:rowOff>123825</xdr:rowOff>
    </xdr:from>
    <xdr:to>
      <xdr:col>9</xdr:col>
      <xdr:colOff>304800</xdr:colOff>
      <xdr:row>22</xdr:row>
      <xdr:rowOff>133350</xdr:rowOff>
    </xdr:to>
    <xdr:pic>
      <xdr:nvPicPr>
        <xdr:cNvPr id="3" name="3 Imagen" descr="logo reducido2 lineasB.fh11.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838825" y="3533775"/>
          <a:ext cx="981075" cy="390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11</xdr:col>
      <xdr:colOff>207719</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47651" y="0"/>
          <a:ext cx="5085384" cy="64184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7</xdr:row>
      <xdr:rowOff>114300</xdr:rowOff>
    </xdr:from>
    <xdr:to>
      <xdr:col>8</xdr:col>
      <xdr:colOff>1066800</xdr:colOff>
      <xdr:row>10</xdr:row>
      <xdr:rowOff>76200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334125" y="1419225"/>
          <a:ext cx="102870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209550</xdr:colOff>
      <xdr:row>35</xdr:row>
      <xdr:rowOff>57150</xdr:rowOff>
    </xdr:from>
    <xdr:to>
      <xdr:col>8</xdr:col>
      <xdr:colOff>1047750</xdr:colOff>
      <xdr:row>36</xdr:row>
      <xdr:rowOff>180975</xdr:rowOff>
    </xdr:to>
    <xdr:pic>
      <xdr:nvPicPr>
        <xdr:cNvPr id="3" name="3 Imagen" descr="logo reducido2 lineasB.fh11.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429375" y="5895975"/>
          <a:ext cx="914400" cy="371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114300</xdr:colOff>
      <xdr:row>7</xdr:row>
      <xdr:rowOff>114300</xdr:rowOff>
    </xdr:from>
    <xdr:to>
      <xdr:col>8</xdr:col>
      <xdr:colOff>1066800</xdr:colOff>
      <xdr:row>10</xdr:row>
      <xdr:rowOff>180975</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334125" y="1419225"/>
          <a:ext cx="1028700" cy="638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8</xdr:col>
      <xdr:colOff>209550</xdr:colOff>
      <xdr:row>35</xdr:row>
      <xdr:rowOff>57150</xdr:rowOff>
    </xdr:from>
    <xdr:to>
      <xdr:col>8</xdr:col>
      <xdr:colOff>1047750</xdr:colOff>
      <xdr:row>37</xdr:row>
      <xdr:rowOff>47625</xdr:rowOff>
    </xdr:to>
    <xdr:pic>
      <xdr:nvPicPr>
        <xdr:cNvPr id="5" name="3 Imagen" descr="logo reducido2 lineasB.fh11.jpg"/>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429375" y="5895975"/>
          <a:ext cx="9144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11</xdr:col>
      <xdr:colOff>86492</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47651" y="0"/>
          <a:ext cx="5080188" cy="64184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12</xdr:col>
      <xdr:colOff>8659</xdr:colOff>
      <xdr:row>0</xdr:row>
      <xdr:rowOff>60615</xdr:rowOff>
    </xdr:from>
    <xdr:to>
      <xdr:col>15</xdr:col>
      <xdr:colOff>785379</xdr:colOff>
      <xdr:row>4</xdr:row>
      <xdr:rowOff>79209</xdr:rowOff>
    </xdr:to>
    <xdr:pic>
      <xdr:nvPicPr>
        <xdr:cNvPr id="3" name="2 Imagen" descr="Resultado de imagen de CLUB TENIS CIUTADEL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990484" y="60615"/>
          <a:ext cx="1405371" cy="102824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7</xdr:col>
      <xdr:colOff>251114</xdr:colOff>
      <xdr:row>21</xdr:row>
      <xdr:rowOff>43296</xdr:rowOff>
    </xdr:from>
    <xdr:to>
      <xdr:col>11</xdr:col>
      <xdr:colOff>451428</xdr:colOff>
      <xdr:row>25</xdr:row>
      <xdr:rowOff>54726</xdr:rowOff>
    </xdr:to>
    <xdr:pic>
      <xdr:nvPicPr>
        <xdr:cNvPr id="4" name="5 Imagen"/>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3403889" y="4262871"/>
          <a:ext cx="2514888" cy="77343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9</xdr:col>
      <xdr:colOff>1541318</xdr:colOff>
      <xdr:row>3</xdr:row>
      <xdr:rowOff>152400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09551" y="0"/>
          <a:ext cx="4830040"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xdr:col>
      <xdr:colOff>251113</xdr:colOff>
      <xdr:row>21</xdr:row>
      <xdr:rowOff>95250</xdr:rowOff>
    </xdr:from>
    <xdr:to>
      <xdr:col>10</xdr:col>
      <xdr:colOff>18472</xdr:colOff>
      <xdr:row>25</xdr:row>
      <xdr:rowOff>106680</xdr:rowOff>
    </xdr:to>
    <xdr:pic>
      <xdr:nvPicPr>
        <xdr:cNvPr id="3" name="5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788227" y="4260273"/>
          <a:ext cx="2520950" cy="773430"/>
        </a:xfrm>
        <a:prstGeom prst="rect">
          <a:avLst/>
        </a:prstGeom>
        <a:noFill/>
        <a:ln>
          <a:noFill/>
        </a:ln>
      </xdr:spPr>
    </xdr:pic>
    <xdr:clientData/>
  </xdr:twoCellAnchor>
  <xdr:twoCellAnchor editAs="oneCell">
    <xdr:from>
      <xdr:col>11</xdr:col>
      <xdr:colOff>1420091</xdr:colOff>
      <xdr:row>0</xdr:row>
      <xdr:rowOff>60614</xdr:rowOff>
    </xdr:from>
    <xdr:to>
      <xdr:col>15</xdr:col>
      <xdr:colOff>568902</xdr:colOff>
      <xdr:row>4</xdr:row>
      <xdr:rowOff>79208</xdr:rowOff>
    </xdr:to>
    <xdr:pic>
      <xdr:nvPicPr>
        <xdr:cNvPr id="4" name="3 Imagen" descr="Resultado de imagen de CLUB TENIS CIUTADELL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909955" y="60614"/>
          <a:ext cx="1400175" cy="103170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60514</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51115" y="0"/>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12</xdr:col>
      <xdr:colOff>8659</xdr:colOff>
      <xdr:row>0</xdr:row>
      <xdr:rowOff>60615</xdr:rowOff>
    </xdr:from>
    <xdr:to>
      <xdr:col>15</xdr:col>
      <xdr:colOff>785380</xdr:colOff>
      <xdr:row>4</xdr:row>
      <xdr:rowOff>79209</xdr:rowOff>
    </xdr:to>
    <xdr:pic>
      <xdr:nvPicPr>
        <xdr:cNvPr id="3" name="2 Imagen" descr="Resultado de imagen de CLUB TENIS CIUTADEL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013864" y="60615"/>
          <a:ext cx="1400175" cy="103170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7</xdr:col>
      <xdr:colOff>251114</xdr:colOff>
      <xdr:row>21</xdr:row>
      <xdr:rowOff>43296</xdr:rowOff>
    </xdr:from>
    <xdr:to>
      <xdr:col>11</xdr:col>
      <xdr:colOff>451427</xdr:colOff>
      <xdr:row>25</xdr:row>
      <xdr:rowOff>54726</xdr:rowOff>
    </xdr:to>
    <xdr:pic>
      <xdr:nvPicPr>
        <xdr:cNvPr id="4" name="5 Imagen"/>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3420341" y="4268932"/>
          <a:ext cx="2520950" cy="7734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38"/>
  <sheetViews>
    <sheetView tabSelected="1" workbookViewId="0">
      <selection activeCell="E31" sqref="E31"/>
    </sheetView>
  </sheetViews>
  <sheetFormatPr baseColWidth="10" defaultRowHeight="15"/>
  <cols>
    <col min="1" max="1" width="6" customWidth="1"/>
    <col min="2" max="2" width="5.140625" customWidth="1"/>
    <col min="3" max="3" width="4.42578125" customWidth="1"/>
    <col min="4" max="4" width="3.85546875" customWidth="1"/>
    <col min="5" max="5" width="4.7109375" customWidth="1"/>
    <col min="6" max="6" width="24" customWidth="1"/>
    <col min="7" max="7" width="17.140625" customWidth="1"/>
    <col min="8" max="8" width="12.7109375" customWidth="1"/>
  </cols>
  <sheetData>
    <row r="1" spans="1:11" ht="25.5">
      <c r="A1" s="230" t="s">
        <v>35</v>
      </c>
      <c r="B1" s="230"/>
      <c r="C1" s="230"/>
      <c r="D1" s="230"/>
      <c r="E1" s="230"/>
      <c r="F1" s="230"/>
      <c r="G1" s="230"/>
      <c r="H1" s="230"/>
      <c r="I1" s="230"/>
      <c r="J1" s="230"/>
      <c r="K1" s="55"/>
    </row>
    <row r="2" spans="1:11">
      <c r="A2" s="231" t="s">
        <v>36</v>
      </c>
      <c r="B2" s="231"/>
      <c r="C2" s="231"/>
      <c r="D2" s="231"/>
      <c r="E2" s="231"/>
      <c r="F2" s="231"/>
      <c r="G2" s="231"/>
      <c r="H2" s="231"/>
      <c r="I2" s="231"/>
      <c r="J2" s="231"/>
      <c r="K2" s="56"/>
    </row>
    <row r="3" spans="1:11">
      <c r="A3" s="232" t="s">
        <v>37</v>
      </c>
      <c r="B3" s="232"/>
      <c r="C3" s="232"/>
      <c r="D3" s="232"/>
      <c r="E3" s="232"/>
      <c r="F3" s="57" t="s">
        <v>38</v>
      </c>
      <c r="G3" s="57" t="s">
        <v>39</v>
      </c>
      <c r="H3" s="58"/>
      <c r="I3" s="57" t="s">
        <v>40</v>
      </c>
      <c r="J3" s="59"/>
      <c r="K3" s="60"/>
    </row>
    <row r="4" spans="1:11">
      <c r="A4" s="233">
        <v>43535</v>
      </c>
      <c r="B4" s="233"/>
      <c r="C4" s="233"/>
      <c r="D4" s="233"/>
      <c r="E4" s="233"/>
      <c r="F4" s="61" t="s">
        <v>41</v>
      </c>
      <c r="G4" s="61" t="s">
        <v>42</v>
      </c>
      <c r="H4" s="62"/>
      <c r="I4" s="61" t="s">
        <v>43</v>
      </c>
      <c r="J4" s="63"/>
      <c r="K4" s="64"/>
    </row>
    <row r="5" spans="1:11">
      <c r="A5" s="232" t="s">
        <v>44</v>
      </c>
      <c r="B5" s="232"/>
      <c r="C5" s="232"/>
      <c r="D5" s="232"/>
      <c r="E5" s="232"/>
      <c r="F5" s="65" t="s">
        <v>45</v>
      </c>
      <c r="G5" s="58" t="s">
        <v>46</v>
      </c>
      <c r="H5" s="58"/>
      <c r="I5" s="58"/>
      <c r="J5" s="66" t="s">
        <v>47</v>
      </c>
      <c r="K5" s="60"/>
    </row>
    <row r="6" spans="1:11" ht="15.75" thickBot="1">
      <c r="A6" s="229" t="s">
        <v>48</v>
      </c>
      <c r="B6" s="229"/>
      <c r="C6" s="229"/>
      <c r="D6" s="229"/>
      <c r="E6" s="229"/>
      <c r="F6" s="67" t="s">
        <v>49</v>
      </c>
      <c r="G6" s="67" t="s">
        <v>50</v>
      </c>
      <c r="H6" s="68"/>
      <c r="I6" s="67" t="s">
        <v>51</v>
      </c>
      <c r="J6" s="69"/>
      <c r="K6" s="64"/>
    </row>
    <row r="7" spans="1:11">
      <c r="A7" s="70"/>
      <c r="B7" s="71" t="s">
        <v>52</v>
      </c>
      <c r="C7" s="72" t="s">
        <v>53</v>
      </c>
      <c r="D7" s="72" t="s">
        <v>54</v>
      </c>
      <c r="E7" s="71" t="s">
        <v>55</v>
      </c>
      <c r="F7" s="71" t="s">
        <v>56</v>
      </c>
      <c r="G7" s="72" t="s">
        <v>57</v>
      </c>
      <c r="H7" s="72" t="s">
        <v>58</v>
      </c>
      <c r="I7" s="72" t="s">
        <v>59</v>
      </c>
      <c r="J7" s="72"/>
      <c r="K7" s="73"/>
    </row>
    <row r="8" spans="1:11">
      <c r="A8" s="74"/>
      <c r="B8" s="75"/>
      <c r="C8" s="76"/>
      <c r="D8" s="76"/>
      <c r="E8" s="77"/>
      <c r="F8" s="78"/>
      <c r="G8" s="76"/>
      <c r="H8" s="76"/>
      <c r="I8" s="76"/>
      <c r="J8" s="76"/>
      <c r="K8" s="73"/>
    </row>
    <row r="9" spans="1:11">
      <c r="A9" s="79">
        <v>1</v>
      </c>
      <c r="B9" s="80"/>
      <c r="C9" s="81"/>
      <c r="D9" s="81"/>
      <c r="E9" s="82">
        <v>1</v>
      </c>
      <c r="F9" s="83" t="s">
        <v>60</v>
      </c>
      <c r="G9" s="84"/>
      <c r="H9" s="84"/>
      <c r="I9" s="84"/>
      <c r="J9" s="85">
        <v>8</v>
      </c>
      <c r="K9" s="86"/>
    </row>
    <row r="10" spans="1:11">
      <c r="A10" s="87"/>
      <c r="B10" s="88"/>
      <c r="C10" s="89"/>
      <c r="D10" s="89"/>
      <c r="E10" s="90"/>
      <c r="F10" s="91"/>
      <c r="G10" s="92" t="s">
        <v>61</v>
      </c>
      <c r="H10" s="93"/>
      <c r="I10" s="90"/>
      <c r="J10" s="90"/>
      <c r="K10" s="86"/>
    </row>
    <row r="11" spans="1:11">
      <c r="A11" s="87">
        <v>2</v>
      </c>
      <c r="B11" s="94"/>
      <c r="C11" s="95"/>
      <c r="D11" s="95"/>
      <c r="E11" s="96">
        <v>5</v>
      </c>
      <c r="F11" s="97" t="s">
        <v>62</v>
      </c>
      <c r="G11" s="98"/>
      <c r="H11" s="93"/>
      <c r="I11" s="90"/>
      <c r="J11" s="90"/>
      <c r="K11" s="86"/>
    </row>
    <row r="12" spans="1:11">
      <c r="A12" s="87"/>
      <c r="B12" s="88"/>
      <c r="C12" s="89"/>
      <c r="D12" s="89"/>
      <c r="E12" s="99"/>
      <c r="F12" s="100"/>
      <c r="G12" s="101"/>
      <c r="H12" s="102" t="s">
        <v>17</v>
      </c>
      <c r="I12" s="93"/>
      <c r="J12" s="90"/>
      <c r="K12" s="86"/>
    </row>
    <row r="13" spans="1:11">
      <c r="A13" s="79">
        <v>3</v>
      </c>
      <c r="B13" s="94"/>
      <c r="C13" s="95"/>
      <c r="D13" s="95"/>
      <c r="E13" s="96">
        <v>3</v>
      </c>
      <c r="F13" s="103" t="s">
        <v>63</v>
      </c>
      <c r="G13" s="101"/>
      <c r="H13" s="98" t="s">
        <v>107</v>
      </c>
      <c r="I13" s="93"/>
      <c r="J13" s="90"/>
      <c r="K13" s="86"/>
    </row>
    <row r="14" spans="1:11">
      <c r="A14" s="87"/>
      <c r="B14" s="88"/>
      <c r="C14" s="89"/>
      <c r="D14" s="89"/>
      <c r="E14" s="99"/>
      <c r="F14" s="91"/>
      <c r="G14" s="104" t="s">
        <v>64</v>
      </c>
      <c r="H14" s="101"/>
      <c r="I14" s="93"/>
      <c r="J14" s="90"/>
      <c r="K14" s="86"/>
    </row>
    <row r="15" spans="1:11">
      <c r="A15" s="87">
        <v>4</v>
      </c>
      <c r="B15" s="94"/>
      <c r="C15" s="95"/>
      <c r="D15" s="95"/>
      <c r="E15" s="96">
        <v>5</v>
      </c>
      <c r="F15" s="97" t="s">
        <v>62</v>
      </c>
      <c r="G15" s="93"/>
      <c r="H15" s="101"/>
      <c r="I15" s="93"/>
      <c r="J15" s="90"/>
      <c r="K15" s="86"/>
    </row>
    <row r="16" spans="1:11">
      <c r="A16" s="87"/>
      <c r="B16" s="88"/>
      <c r="C16" s="89"/>
      <c r="D16" s="89"/>
      <c r="E16" s="90"/>
      <c r="F16" s="100"/>
      <c r="G16" s="90"/>
      <c r="H16" s="101"/>
      <c r="I16" s="102" t="s">
        <v>17</v>
      </c>
      <c r="J16" s="93"/>
      <c r="K16" s="86"/>
    </row>
    <row r="17" spans="1:14">
      <c r="A17" s="87">
        <v>5</v>
      </c>
      <c r="B17" s="94"/>
      <c r="C17" s="95"/>
      <c r="D17" s="95"/>
      <c r="E17" s="96">
        <v>5</v>
      </c>
      <c r="F17" s="103" t="s">
        <v>65</v>
      </c>
      <c r="G17" s="90"/>
      <c r="H17" s="101"/>
      <c r="I17" s="167" t="s">
        <v>108</v>
      </c>
      <c r="J17" s="93"/>
      <c r="K17" s="86"/>
    </row>
    <row r="18" spans="1:14">
      <c r="A18" s="87"/>
      <c r="B18" s="88"/>
      <c r="C18" s="89"/>
      <c r="D18" s="89"/>
      <c r="E18" s="90"/>
      <c r="F18" s="91"/>
      <c r="G18" s="102" t="s">
        <v>29</v>
      </c>
      <c r="H18" s="101"/>
      <c r="I18" s="93"/>
      <c r="J18" s="90"/>
      <c r="K18" s="86"/>
    </row>
    <row r="19" spans="1:14">
      <c r="A19" s="79">
        <v>6</v>
      </c>
      <c r="B19" s="94"/>
      <c r="C19" s="95"/>
      <c r="D19" s="95"/>
      <c r="E19" s="96">
        <v>4</v>
      </c>
      <c r="F19" s="97" t="s">
        <v>66</v>
      </c>
      <c r="G19" s="98" t="s">
        <v>108</v>
      </c>
      <c r="H19" s="168"/>
      <c r="I19" s="93"/>
      <c r="J19" s="90"/>
      <c r="K19" s="86"/>
    </row>
    <row r="20" spans="1:14">
      <c r="A20" s="87"/>
      <c r="B20" s="88"/>
      <c r="C20" s="89"/>
      <c r="D20" s="89"/>
      <c r="E20" s="99"/>
      <c r="F20" s="100"/>
      <c r="G20" s="101"/>
      <c r="H20" s="104" t="s">
        <v>16</v>
      </c>
      <c r="I20" s="93"/>
      <c r="J20" s="90"/>
      <c r="K20" s="86"/>
    </row>
    <row r="21" spans="1:14">
      <c r="A21" s="87">
        <v>7</v>
      </c>
      <c r="B21" s="94"/>
      <c r="C21" s="95"/>
      <c r="D21" s="95"/>
      <c r="E21" s="96">
        <v>5</v>
      </c>
      <c r="F21" s="103" t="s">
        <v>62</v>
      </c>
      <c r="G21" s="101"/>
      <c r="H21" s="90" t="s">
        <v>107</v>
      </c>
      <c r="I21" s="93"/>
      <c r="J21" s="90"/>
      <c r="K21" s="86"/>
    </row>
    <row r="22" spans="1:14">
      <c r="A22" s="87"/>
      <c r="B22" s="88"/>
      <c r="C22" s="89"/>
      <c r="D22" s="89"/>
      <c r="E22" s="99"/>
      <c r="F22" s="91"/>
      <c r="G22" s="104" t="s">
        <v>67</v>
      </c>
      <c r="H22" s="93"/>
      <c r="I22" s="93"/>
      <c r="J22" s="90"/>
      <c r="K22" s="86"/>
      <c r="N22" t="s">
        <v>68</v>
      </c>
    </row>
    <row r="23" spans="1:14">
      <c r="A23" s="79">
        <v>8</v>
      </c>
      <c r="B23" s="94"/>
      <c r="C23" s="95"/>
      <c r="D23" s="95"/>
      <c r="E23" s="105">
        <v>2</v>
      </c>
      <c r="F23" s="97" t="s">
        <v>43</v>
      </c>
      <c r="G23" s="93"/>
      <c r="H23" s="93"/>
      <c r="I23" s="93"/>
      <c r="J23" s="90"/>
      <c r="K23" s="86"/>
    </row>
    <row r="24" spans="1:14" ht="15.75" thickBot="1">
      <c r="A24" s="93"/>
      <c r="B24" s="106"/>
      <c r="C24" s="90"/>
      <c r="D24" s="90"/>
      <c r="E24" s="99"/>
      <c r="F24" s="84"/>
      <c r="G24" s="90"/>
      <c r="H24" s="93"/>
      <c r="I24" s="107"/>
      <c r="J24" s="108"/>
      <c r="K24" s="86"/>
    </row>
    <row r="25" spans="1:14">
      <c r="A25" s="194" t="s">
        <v>69</v>
      </c>
      <c r="B25" s="195"/>
      <c r="C25" s="195"/>
      <c r="D25" s="196"/>
      <c r="E25" s="109" t="s">
        <v>70</v>
      </c>
      <c r="F25" s="110" t="s">
        <v>71</v>
      </c>
      <c r="G25" s="222" t="s">
        <v>72</v>
      </c>
      <c r="H25" s="223"/>
      <c r="I25" s="224" t="s">
        <v>73</v>
      </c>
      <c r="J25" s="225"/>
      <c r="K25" s="111"/>
    </row>
    <row r="26" spans="1:14" ht="15.75" thickBot="1">
      <c r="A26" s="226">
        <v>43532</v>
      </c>
      <c r="B26" s="227"/>
      <c r="C26" s="227"/>
      <c r="D26" s="228"/>
      <c r="E26" s="112">
        <v>1</v>
      </c>
      <c r="F26" s="113"/>
      <c r="G26" s="197"/>
      <c r="H26" s="198"/>
      <c r="I26" s="199"/>
      <c r="J26" s="200"/>
      <c r="K26" s="111"/>
    </row>
    <row r="27" spans="1:14">
      <c r="A27" s="216" t="s">
        <v>74</v>
      </c>
      <c r="B27" s="217"/>
      <c r="C27" s="217"/>
      <c r="D27" s="218"/>
      <c r="E27" s="114">
        <v>2</v>
      </c>
      <c r="F27" s="115"/>
      <c r="G27" s="197"/>
      <c r="H27" s="198"/>
      <c r="I27" s="199"/>
      <c r="J27" s="200"/>
      <c r="K27" s="111"/>
    </row>
    <row r="28" spans="1:14" ht="15.75" thickBot="1">
      <c r="A28" s="219" t="s">
        <v>75</v>
      </c>
      <c r="B28" s="220"/>
      <c r="C28" s="220"/>
      <c r="D28" s="221"/>
      <c r="E28" s="114">
        <v>3</v>
      </c>
      <c r="F28" s="115"/>
      <c r="G28" s="197"/>
      <c r="H28" s="198"/>
      <c r="I28" s="199"/>
      <c r="J28" s="200"/>
      <c r="K28" s="111"/>
    </row>
    <row r="29" spans="1:14">
      <c r="A29" s="194" t="s">
        <v>76</v>
      </c>
      <c r="B29" s="195"/>
      <c r="C29" s="195"/>
      <c r="D29" s="196"/>
      <c r="E29" s="114">
        <v>4</v>
      </c>
      <c r="F29" s="115"/>
      <c r="G29" s="197"/>
      <c r="H29" s="198"/>
      <c r="I29" s="199"/>
      <c r="J29" s="200"/>
      <c r="K29" s="111"/>
    </row>
    <row r="30" spans="1:14" ht="15.75" thickBot="1">
      <c r="A30" s="213"/>
      <c r="B30" s="214"/>
      <c r="C30" s="214"/>
      <c r="D30" s="215"/>
      <c r="E30" s="116"/>
      <c r="F30" s="117"/>
      <c r="G30" s="197"/>
      <c r="H30" s="198"/>
      <c r="I30" s="199"/>
      <c r="J30" s="200"/>
      <c r="K30" s="111"/>
    </row>
    <row r="31" spans="1:14">
      <c r="A31" s="194" t="s">
        <v>77</v>
      </c>
      <c r="B31" s="195"/>
      <c r="C31" s="195"/>
      <c r="D31" s="196"/>
      <c r="E31" s="116"/>
      <c r="F31" s="117"/>
      <c r="G31" s="197"/>
      <c r="H31" s="198"/>
      <c r="I31" s="199"/>
      <c r="J31" s="200"/>
      <c r="K31" s="111"/>
    </row>
    <row r="32" spans="1:14">
      <c r="A32" s="201" t="s">
        <v>51</v>
      </c>
      <c r="B32" s="202"/>
      <c r="C32" s="202"/>
      <c r="D32" s="203"/>
      <c r="E32" s="116"/>
      <c r="F32" s="117"/>
      <c r="G32" s="197"/>
      <c r="H32" s="198"/>
      <c r="I32" s="199"/>
      <c r="J32" s="200"/>
      <c r="K32" s="111"/>
    </row>
    <row r="33" spans="1:14" ht="15.75" thickBot="1">
      <c r="A33" s="204">
        <v>284810</v>
      </c>
      <c r="B33" s="205"/>
      <c r="C33" s="205"/>
      <c r="D33" s="206"/>
      <c r="E33" s="118"/>
      <c r="F33" s="119"/>
      <c r="G33" s="207"/>
      <c r="H33" s="208"/>
      <c r="I33" s="209"/>
      <c r="J33" s="210"/>
      <c r="K33" s="111"/>
    </row>
    <row r="34" spans="1:14">
      <c r="A34" s="111"/>
      <c r="B34" s="120" t="s">
        <v>78</v>
      </c>
      <c r="C34" s="111"/>
      <c r="D34" s="111"/>
      <c r="E34" s="111"/>
      <c r="F34" s="121"/>
      <c r="G34" s="121"/>
      <c r="H34" s="122"/>
      <c r="I34" s="211" t="s">
        <v>79</v>
      </c>
      <c r="J34" s="211"/>
      <c r="K34" s="111"/>
    </row>
    <row r="35" spans="1:14">
      <c r="A35" s="111"/>
      <c r="B35" s="111"/>
      <c r="C35" s="111"/>
      <c r="D35" s="111"/>
      <c r="E35" s="111"/>
      <c r="F35" s="123" t="s">
        <v>80</v>
      </c>
      <c r="G35" s="212" t="s">
        <v>81</v>
      </c>
      <c r="H35" s="212"/>
      <c r="I35" s="121"/>
      <c r="J35" s="122"/>
      <c r="K35" s="111"/>
    </row>
    <row r="36" spans="1:14">
      <c r="A36" s="124"/>
      <c r="B36" s="124"/>
      <c r="C36" s="124"/>
      <c r="D36" s="124"/>
      <c r="E36" s="124"/>
      <c r="F36" s="124"/>
      <c r="G36" s="125"/>
      <c r="H36" s="125"/>
      <c r="I36" s="126"/>
      <c r="J36" s="125"/>
      <c r="K36" s="124"/>
    </row>
    <row r="37" spans="1:14">
      <c r="A37" s="193" t="s">
        <v>12</v>
      </c>
      <c r="B37" s="193"/>
      <c r="C37" s="193"/>
      <c r="D37" s="193"/>
      <c r="E37" s="193"/>
      <c r="F37" s="193"/>
      <c r="G37" s="193"/>
      <c r="H37" s="193"/>
      <c r="I37" s="193"/>
      <c r="J37" s="193"/>
      <c r="K37" s="193"/>
      <c r="L37" s="124"/>
      <c r="M37" s="124"/>
      <c r="N37" s="124"/>
    </row>
    <row r="38" spans="1:14" ht="22.5" customHeight="1">
      <c r="A38" s="193"/>
      <c r="B38" s="193"/>
      <c r="C38" s="193"/>
      <c r="D38" s="193"/>
      <c r="E38" s="193"/>
      <c r="F38" s="193"/>
      <c r="G38" s="193"/>
      <c r="H38" s="193"/>
      <c r="I38" s="193"/>
      <c r="J38" s="193"/>
      <c r="K38" s="193"/>
    </row>
  </sheetData>
  <mergeCells count="36">
    <mergeCell ref="A6:E6"/>
    <mergeCell ref="A1:J1"/>
    <mergeCell ref="A2:J2"/>
    <mergeCell ref="A3:E3"/>
    <mergeCell ref="A4:E4"/>
    <mergeCell ref="A5:E5"/>
    <mergeCell ref="A25:D25"/>
    <mergeCell ref="G25:H25"/>
    <mergeCell ref="I25:J25"/>
    <mergeCell ref="A26:D26"/>
    <mergeCell ref="G26:H26"/>
    <mergeCell ref="I26:J26"/>
    <mergeCell ref="A27:D27"/>
    <mergeCell ref="G27:H27"/>
    <mergeCell ref="I27:J27"/>
    <mergeCell ref="A28:D28"/>
    <mergeCell ref="G28:H28"/>
    <mergeCell ref="I28:J28"/>
    <mergeCell ref="A29:D29"/>
    <mergeCell ref="G29:H29"/>
    <mergeCell ref="I29:J29"/>
    <mergeCell ref="A30:D30"/>
    <mergeCell ref="G30:H30"/>
    <mergeCell ref="I30:J30"/>
    <mergeCell ref="A37:K38"/>
    <mergeCell ref="A31:D31"/>
    <mergeCell ref="G31:H31"/>
    <mergeCell ref="I31:J31"/>
    <mergeCell ref="A32:D32"/>
    <mergeCell ref="G32:H32"/>
    <mergeCell ref="I32:J32"/>
    <mergeCell ref="A33:D33"/>
    <mergeCell ref="G33:H33"/>
    <mergeCell ref="I33:J33"/>
    <mergeCell ref="I34:J34"/>
    <mergeCell ref="G35:H35"/>
  </mergeCells>
  <conditionalFormatting sqref="F9 B9:D9 B11:D11 F11 F13 B13:D13 B15:D15 F15 F17 B17:D17 B19:D19 F19 F21 B21:D21 B23:D23 F23">
    <cfRule type="expression" dxfId="5" priority="2" stopIfTrue="1">
      <formula>AND($E9&lt;=$J$9,$AA9&gt;0,$D9&lt;&gt;"LL")</formula>
    </cfRule>
  </conditionalFormatting>
  <conditionalFormatting sqref="E9 E11 E13 E15 E17 E19 E21 E23">
    <cfRule type="expression" dxfId="4" priority="1" stopIfTrue="1">
      <formula>AND($E9&lt;=$J$9,$AA9&gt;0,$D9&lt;&gt;"LL")</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U28"/>
  <sheetViews>
    <sheetView zoomScale="110" zoomScaleNormal="110" workbookViewId="0">
      <selection activeCell="E25" sqref="E25"/>
    </sheetView>
  </sheetViews>
  <sheetFormatPr baseColWidth="10" defaultRowHeight="15"/>
  <cols>
    <col min="1" max="1" width="3.7109375" customWidth="1"/>
    <col min="2" max="2" width="16.710937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10.5703125" customWidth="1"/>
    <col min="16" max="16" width="20.42578125" customWidth="1"/>
    <col min="17" max="17" width="2.7109375" customWidth="1"/>
    <col min="18" max="18" width="19.7109375" customWidth="1"/>
    <col min="19" max="19" width="3.42578125" customWidth="1"/>
    <col min="20" max="20" width="3.5703125" customWidth="1"/>
  </cols>
  <sheetData>
    <row r="1" spans="1:21" ht="16.5" customHeight="1"/>
    <row r="3" spans="1:21" ht="21" customHeight="1"/>
    <row r="4" spans="1:21" ht="27" customHeight="1">
      <c r="B4" s="32" t="s">
        <v>14</v>
      </c>
    </row>
    <row r="5" spans="1:21" ht="15" customHeight="1">
      <c r="L5" s="15"/>
    </row>
    <row r="6" spans="1:21" ht="15" customHeight="1">
      <c r="B6" s="38" t="s">
        <v>27</v>
      </c>
      <c r="C6" s="243"/>
      <c r="D6" s="5"/>
      <c r="E6" s="6"/>
      <c r="F6" s="41" t="s">
        <v>10</v>
      </c>
      <c r="G6" s="29"/>
      <c r="H6" s="29"/>
      <c r="I6" s="29"/>
      <c r="J6" s="29"/>
      <c r="K6" s="5"/>
    </row>
    <row r="7" spans="1:21" ht="15" customHeight="1">
      <c r="B7" s="5"/>
      <c r="C7" s="5"/>
      <c r="D7" s="5"/>
      <c r="E7" s="5"/>
      <c r="F7" s="5"/>
      <c r="G7" s="5"/>
      <c r="H7" s="5"/>
      <c r="I7" s="5"/>
      <c r="J7" s="5"/>
      <c r="K7" s="5"/>
    </row>
    <row r="8" spans="1:21">
      <c r="O8" s="12"/>
      <c r="R8" s="12"/>
    </row>
    <row r="9" spans="1:21" s="12" customFormat="1" ht="15" customHeight="1">
      <c r="B9" s="42" t="s">
        <v>102</v>
      </c>
      <c r="C9" s="43"/>
      <c r="D9" s="43"/>
      <c r="E9" s="43"/>
      <c r="F9" s="43"/>
      <c r="G9" s="43"/>
      <c r="H9" s="43"/>
      <c r="I9" s="43"/>
      <c r="J9" s="43"/>
      <c r="K9" s="43"/>
      <c r="L9"/>
      <c r="M9"/>
      <c r="N9"/>
      <c r="P9"/>
      <c r="Q9"/>
    </row>
    <row r="10" spans="1:21" s="12" customFormat="1" ht="15" customHeight="1">
      <c r="B10" s="42" t="s">
        <v>103</v>
      </c>
      <c r="C10" s="43"/>
      <c r="D10" s="43"/>
      <c r="E10" s="43"/>
      <c r="F10" s="43"/>
      <c r="G10" s="43"/>
      <c r="H10" s="43"/>
      <c r="I10" s="43"/>
      <c r="J10" s="43"/>
      <c r="K10" s="43"/>
      <c r="L10"/>
      <c r="M10"/>
      <c r="N10"/>
      <c r="P10"/>
      <c r="Q10"/>
    </row>
    <row r="11" spans="1:21" s="12" customFormat="1" ht="15" customHeight="1">
      <c r="B11" s="42" t="s">
        <v>104</v>
      </c>
      <c r="C11" s="43"/>
      <c r="D11" s="43"/>
      <c r="E11" s="43"/>
      <c r="F11" s="43"/>
      <c r="G11" s="43"/>
      <c r="H11" s="43"/>
      <c r="I11" s="43"/>
      <c r="J11" s="43"/>
      <c r="K11" s="43"/>
      <c r="L11"/>
      <c r="M11"/>
      <c r="N11"/>
      <c r="P11"/>
      <c r="Q11"/>
    </row>
    <row r="12" spans="1:21" s="12" customFormat="1" ht="12.95" customHeight="1">
      <c r="B12" s="30"/>
      <c r="C12" s="28"/>
      <c r="D12" s="28"/>
      <c r="E12" s="31"/>
      <c r="F12" s="31"/>
      <c r="G12" s="31"/>
      <c r="H12" s="31"/>
      <c r="I12" s="31"/>
      <c r="J12" s="31"/>
      <c r="K12" s="31"/>
      <c r="N12"/>
      <c r="P12"/>
      <c r="Q12"/>
      <c r="S12"/>
      <c r="T12"/>
      <c r="U12"/>
    </row>
    <row r="13" spans="1:21" s="12" customFormat="1" ht="12.95" customHeight="1" thickBot="1">
      <c r="N13"/>
      <c r="P13"/>
      <c r="Q13"/>
      <c r="R13"/>
      <c r="S13"/>
      <c r="T13"/>
      <c r="U13"/>
    </row>
    <row r="14" spans="1:21" s="12" customFormat="1" ht="15" customHeight="1" thickBot="1">
      <c r="A14" s="16"/>
      <c r="B14" s="4" t="s">
        <v>7</v>
      </c>
      <c r="C14" s="33" t="s">
        <v>2</v>
      </c>
      <c r="D14" s="34" t="s">
        <v>0</v>
      </c>
      <c r="E14" s="35" t="s">
        <v>1</v>
      </c>
      <c r="F14" s="35" t="s">
        <v>3</v>
      </c>
      <c r="G14" s="36" t="s">
        <v>4</v>
      </c>
      <c r="H14" s="37" t="s">
        <v>5</v>
      </c>
      <c r="J14" s="14" t="s">
        <v>31</v>
      </c>
      <c r="K14" s="17"/>
      <c r="L14" s="10"/>
      <c r="M14" s="11"/>
      <c r="P14"/>
      <c r="Q14"/>
      <c r="R14"/>
      <c r="S14"/>
      <c r="T14"/>
      <c r="U14"/>
    </row>
    <row r="15" spans="1:21" s="12" customFormat="1" ht="15" customHeight="1">
      <c r="A15" s="1">
        <v>1</v>
      </c>
      <c r="B15" s="18" t="s">
        <v>28</v>
      </c>
      <c r="C15" s="19">
        <f>COUNT(N15,M20,S18)</f>
        <v>3</v>
      </c>
      <c r="D15" s="20">
        <f>IF(N15&gt;M15,1,0)+IF(M20&gt;N20,1,0)+IF(T18&gt;S18,1,0)</f>
        <v>1</v>
      </c>
      <c r="E15" s="20">
        <f>IF(N15&lt;M15,1,0)+IF(M20&lt;N20,1,0)+IF(T18&lt;S18,1,0)</f>
        <v>2</v>
      </c>
      <c r="F15" s="20">
        <f>VALUE(N15+M20+T18)</f>
        <v>3</v>
      </c>
      <c r="G15" s="20">
        <f>VALUE(M15+N20+S18)</f>
        <v>6</v>
      </c>
      <c r="H15" s="21">
        <f>AVERAGE(F15-G15)</f>
        <v>-3</v>
      </c>
      <c r="I15" s="22"/>
      <c r="J15" s="8" t="s">
        <v>29</v>
      </c>
      <c r="K15" s="23" t="s">
        <v>6</v>
      </c>
      <c r="L15" s="9" t="s">
        <v>28</v>
      </c>
      <c r="M15" s="48">
        <v>3</v>
      </c>
      <c r="N15" s="48">
        <v>0</v>
      </c>
      <c r="O15" s="49"/>
      <c r="P15"/>
      <c r="Q15"/>
      <c r="R15"/>
      <c r="S15"/>
      <c r="T15"/>
      <c r="U15"/>
    </row>
    <row r="16" spans="1:21" s="12" customFormat="1" ht="15" customHeight="1">
      <c r="A16" s="158">
        <v>2</v>
      </c>
      <c r="B16" s="159" t="s">
        <v>29</v>
      </c>
      <c r="C16" s="160">
        <f>COUNT(M15,N22,T20)</f>
        <v>3</v>
      </c>
      <c r="D16" s="160">
        <f>IF(M15&gt;N15,1,0)+IF(N22&gt;M22,1,0)+IF(T20&gt;S20,1,0)</f>
        <v>3</v>
      </c>
      <c r="E16" s="160">
        <f>IF(M15&lt;N15,1,0)+IF(N22&lt;M22,1,0)+IF(T20&lt;S20,1,0)</f>
        <v>0</v>
      </c>
      <c r="F16" s="160">
        <f>VALUE(M15+N22+T20)</f>
        <v>8</v>
      </c>
      <c r="G16" s="160">
        <f>VALUE(N15+M22+S20)</f>
        <v>1</v>
      </c>
      <c r="H16" s="161">
        <f>AVERAGE(F16-G16)</f>
        <v>7</v>
      </c>
      <c r="I16" s="22"/>
      <c r="J16" s="14" t="s">
        <v>32</v>
      </c>
      <c r="K16" s="17"/>
      <c r="O16" s="49"/>
      <c r="P16" s="54"/>
      <c r="Q16" s="54"/>
      <c r="R16"/>
      <c r="S16"/>
      <c r="T16"/>
      <c r="U16"/>
    </row>
    <row r="17" spans="1:20" s="12" customFormat="1" ht="15" customHeight="1">
      <c r="A17" s="2">
        <v>3</v>
      </c>
      <c r="B17" s="24" t="s">
        <v>16</v>
      </c>
      <c r="C17" s="25">
        <f>COUNT(M17,M22,S18)</f>
        <v>3</v>
      </c>
      <c r="D17" s="26">
        <f>IF(M22&gt;N22,1,0)+IF(M17&gt;N17,1,0)+IF(S18&gt;T18,1,0)</f>
        <v>0</v>
      </c>
      <c r="E17" s="26">
        <f>IF(M22&lt;N22,1,0)+IF(M17&lt;N17,1,0)+IF(S18&lt;T18,1,0)</f>
        <v>3</v>
      </c>
      <c r="F17" s="26">
        <f>VALUE(M17+M22+S18)</f>
        <v>2</v>
      </c>
      <c r="G17" s="26">
        <f>VALUE(N17+N22+T18)</f>
        <v>7</v>
      </c>
      <c r="H17" s="44">
        <f>AVERAGE(F17-G17)</f>
        <v>-5</v>
      </c>
      <c r="J17" s="8" t="s">
        <v>16</v>
      </c>
      <c r="K17" s="23" t="s">
        <v>6</v>
      </c>
      <c r="L17" s="9" t="s">
        <v>30</v>
      </c>
      <c r="M17" s="48">
        <v>1</v>
      </c>
      <c r="N17" s="48">
        <v>2</v>
      </c>
      <c r="P17" s="52" t="s">
        <v>34</v>
      </c>
      <c r="Q17" s="53"/>
      <c r="R17" s="10"/>
      <c r="S17" s="11"/>
    </row>
    <row r="18" spans="1:20" s="12" customFormat="1" ht="15" customHeight="1" thickBot="1">
      <c r="A18" s="191">
        <v>4</v>
      </c>
      <c r="B18" s="192" t="s">
        <v>30</v>
      </c>
      <c r="C18" s="165">
        <f>COUNT(N17,N20,S20)</f>
        <v>3</v>
      </c>
      <c r="D18" s="165">
        <f>IF(N17&gt;M17,1,0)+IF(N20&gt;M20,1,0)+IF(S20&gt;T20,1,0)</f>
        <v>2</v>
      </c>
      <c r="E18" s="165">
        <f>IF(N17&lt;M17,1,0)+IF(N20&lt;M20,1,0)+IF(S20&lt;T20,1,0)</f>
        <v>1</v>
      </c>
      <c r="F18" s="165">
        <f>VALUE(N17+N20+S20)</f>
        <v>5</v>
      </c>
      <c r="G18" s="165">
        <f>VALUE(M17+M20+T20)</f>
        <v>4</v>
      </c>
      <c r="H18" s="166">
        <f>AVERAGE(F18-G18)</f>
        <v>1</v>
      </c>
      <c r="P18" s="8" t="s">
        <v>16</v>
      </c>
      <c r="Q18" s="23" t="s">
        <v>6</v>
      </c>
      <c r="R18" s="9" t="s">
        <v>28</v>
      </c>
      <c r="S18" s="48">
        <v>1</v>
      </c>
      <c r="T18" s="48">
        <v>2</v>
      </c>
    </row>
    <row r="19" spans="1:20" s="12" customFormat="1" ht="15" customHeight="1">
      <c r="J19" s="14" t="s">
        <v>33</v>
      </c>
      <c r="K19" s="17"/>
      <c r="L19" s="10"/>
      <c r="M19" s="11"/>
      <c r="O19" s="49"/>
      <c r="P19" s="52" t="s">
        <v>34</v>
      </c>
      <c r="Q19" s="17"/>
    </row>
    <row r="20" spans="1:20" s="12" customFormat="1" ht="12.95" customHeight="1">
      <c r="A20" s="162"/>
      <c r="B20" s="162"/>
      <c r="J20" s="8" t="s">
        <v>28</v>
      </c>
      <c r="K20" s="23" t="s">
        <v>6</v>
      </c>
      <c r="L20" s="9" t="s">
        <v>30</v>
      </c>
      <c r="M20" s="48">
        <v>1</v>
      </c>
      <c r="N20" s="48">
        <v>2</v>
      </c>
      <c r="P20" s="8" t="s">
        <v>30</v>
      </c>
      <c r="Q20" s="23" t="s">
        <v>6</v>
      </c>
      <c r="R20" s="9" t="s">
        <v>29</v>
      </c>
      <c r="S20" s="48">
        <v>1</v>
      </c>
      <c r="T20" s="48">
        <v>2</v>
      </c>
    </row>
    <row r="21" spans="1:20" ht="12.95" customHeight="1" thickBot="1">
      <c r="A21" s="162"/>
      <c r="B21" s="162"/>
      <c r="J21" s="14" t="s">
        <v>33</v>
      </c>
      <c r="K21" s="17"/>
      <c r="L21" s="12"/>
      <c r="M21" s="12"/>
      <c r="N21" s="12"/>
    </row>
    <row r="22" spans="1:20" ht="15.75" thickBot="1">
      <c r="B22" s="240" t="s">
        <v>114</v>
      </c>
      <c r="C22" s="241"/>
      <c r="D22" s="241"/>
      <c r="E22" s="241"/>
      <c r="F22" s="241"/>
      <c r="G22" s="242"/>
      <c r="J22" s="8" t="s">
        <v>16</v>
      </c>
      <c r="K22" s="23" t="s">
        <v>6</v>
      </c>
      <c r="L22" s="9" t="s">
        <v>29</v>
      </c>
      <c r="M22" s="48">
        <v>0</v>
      </c>
      <c r="N22" s="48">
        <v>3</v>
      </c>
    </row>
    <row r="23" spans="1:20">
      <c r="B23" s="189" t="s">
        <v>105</v>
      </c>
      <c r="C23" s="234" t="s">
        <v>29</v>
      </c>
      <c r="D23" s="235"/>
      <c r="E23" s="235"/>
      <c r="F23" s="235"/>
      <c r="G23" s="236"/>
    </row>
    <row r="24" spans="1:20" ht="15.75" thickBot="1">
      <c r="B24" s="190" t="s">
        <v>106</v>
      </c>
      <c r="C24" s="237" t="s">
        <v>30</v>
      </c>
      <c r="D24" s="238"/>
      <c r="E24" s="238"/>
      <c r="F24" s="238"/>
      <c r="G24" s="239"/>
    </row>
    <row r="27" spans="1:20">
      <c r="C27" s="193" t="s">
        <v>12</v>
      </c>
      <c r="D27" s="193"/>
      <c r="E27" s="193"/>
      <c r="F27" s="193"/>
      <c r="G27" s="193"/>
      <c r="H27" s="193"/>
      <c r="I27" s="193"/>
      <c r="J27" s="193"/>
      <c r="K27" s="193"/>
      <c r="L27" s="193"/>
      <c r="M27" s="193"/>
    </row>
    <row r="28" spans="1:20" ht="34.5" customHeight="1">
      <c r="C28" s="193"/>
      <c r="D28" s="193"/>
      <c r="E28" s="193"/>
      <c r="F28" s="193"/>
      <c r="G28" s="193"/>
      <c r="H28" s="193"/>
      <c r="I28" s="193"/>
      <c r="J28" s="193"/>
      <c r="K28" s="193"/>
      <c r="L28" s="193"/>
      <c r="M28" s="193"/>
    </row>
  </sheetData>
  <mergeCells count="4">
    <mergeCell ref="C27:M28"/>
    <mergeCell ref="C23:G23"/>
    <mergeCell ref="C24:G24"/>
    <mergeCell ref="B22:G22"/>
  </mergeCells>
  <pageMargins left="0.7" right="0.7" top="0.75" bottom="0.75" header="0.3" footer="0.3"/>
  <pageSetup paperSize="9" scale="86" orientation="landscape" horizontalDpi="4294967293" r:id="rId1"/>
  <drawing r:id="rId2"/>
</worksheet>
</file>

<file path=xl/worksheets/sheet3.xml><?xml version="1.0" encoding="utf-8"?>
<worksheet xmlns="http://schemas.openxmlformats.org/spreadsheetml/2006/main" xmlns:r="http://schemas.openxmlformats.org/officeDocument/2006/relationships">
  <dimension ref="A1:K55"/>
  <sheetViews>
    <sheetView workbookViewId="0">
      <selection activeCell="J20" sqref="J20"/>
    </sheetView>
  </sheetViews>
  <sheetFormatPr baseColWidth="10" defaultRowHeight="15"/>
  <cols>
    <col min="1" max="1" width="4" customWidth="1"/>
    <col min="2" max="2" width="5" customWidth="1"/>
    <col min="3" max="3" width="7" customWidth="1"/>
    <col min="4" max="4" width="4.85546875" customWidth="1"/>
    <col min="5" max="5" width="6.42578125" customWidth="1"/>
    <col min="6" max="6" width="28.42578125" customWidth="1"/>
    <col min="7" max="7" width="17.42578125" customWidth="1"/>
    <col min="8" max="8" width="15" bestFit="1" customWidth="1"/>
    <col min="9" max="9" width="19.42578125" customWidth="1"/>
    <col min="10" max="10" width="15" bestFit="1" customWidth="1"/>
  </cols>
  <sheetData>
    <row r="1" spans="1:11" ht="25.5">
      <c r="A1" s="230" t="s">
        <v>35</v>
      </c>
      <c r="B1" s="230"/>
      <c r="C1" s="230"/>
      <c r="D1" s="230"/>
      <c r="E1" s="230"/>
      <c r="F1" s="230"/>
      <c r="G1" s="230"/>
      <c r="H1" s="230"/>
      <c r="I1" s="230"/>
      <c r="J1" s="230"/>
      <c r="K1" s="55"/>
    </row>
    <row r="2" spans="1:11">
      <c r="A2" s="231" t="s">
        <v>36</v>
      </c>
      <c r="B2" s="231"/>
      <c r="C2" s="231"/>
      <c r="D2" s="231"/>
      <c r="E2" s="231"/>
      <c r="F2" s="231"/>
      <c r="G2" s="231"/>
      <c r="H2" s="231"/>
      <c r="I2" s="231"/>
      <c r="J2" s="231"/>
      <c r="K2" s="56"/>
    </row>
    <row r="3" spans="1:11">
      <c r="A3" s="232" t="s">
        <v>37</v>
      </c>
      <c r="B3" s="232"/>
      <c r="C3" s="232"/>
      <c r="D3" s="232"/>
      <c r="E3" s="232"/>
      <c r="F3" s="57" t="s">
        <v>38</v>
      </c>
      <c r="G3" s="57" t="s">
        <v>39</v>
      </c>
      <c r="H3" s="58"/>
      <c r="I3" s="57" t="s">
        <v>40</v>
      </c>
      <c r="J3" s="127"/>
      <c r="K3" s="60"/>
    </row>
    <row r="4" spans="1:11">
      <c r="A4" s="233">
        <v>43535</v>
      </c>
      <c r="B4" s="233"/>
      <c r="C4" s="233"/>
      <c r="D4" s="233"/>
      <c r="E4" s="233"/>
      <c r="F4" s="61" t="s">
        <v>41</v>
      </c>
      <c r="G4" s="61" t="s">
        <v>42</v>
      </c>
      <c r="H4" s="62"/>
      <c r="I4" s="61" t="s">
        <v>43</v>
      </c>
      <c r="J4" s="128"/>
      <c r="K4" s="64"/>
    </row>
    <row r="5" spans="1:11">
      <c r="A5" s="232" t="s">
        <v>44</v>
      </c>
      <c r="B5" s="232"/>
      <c r="C5" s="232"/>
      <c r="D5" s="232"/>
      <c r="E5" s="232"/>
      <c r="F5" s="65" t="s">
        <v>45</v>
      </c>
      <c r="G5" s="58" t="s">
        <v>46</v>
      </c>
      <c r="H5" s="58"/>
      <c r="I5" s="66" t="s">
        <v>47</v>
      </c>
      <c r="J5" s="127"/>
      <c r="K5" s="60"/>
    </row>
    <row r="6" spans="1:11" ht="15.75" thickBot="1">
      <c r="A6" s="229" t="s">
        <v>48</v>
      </c>
      <c r="B6" s="229"/>
      <c r="C6" s="229"/>
      <c r="D6" s="229"/>
      <c r="E6" s="229"/>
      <c r="F6" s="67" t="s">
        <v>82</v>
      </c>
      <c r="G6" s="67" t="s">
        <v>83</v>
      </c>
      <c r="H6" s="68"/>
      <c r="I6" s="69" t="s">
        <v>51</v>
      </c>
      <c r="J6" s="128"/>
      <c r="K6" s="64"/>
    </row>
    <row r="7" spans="1:11">
      <c r="A7" s="70"/>
      <c r="B7" s="71" t="s">
        <v>52</v>
      </c>
      <c r="C7" s="72" t="s">
        <v>53</v>
      </c>
      <c r="D7" s="72" t="s">
        <v>54</v>
      </c>
      <c r="E7" s="71" t="s">
        <v>55</v>
      </c>
      <c r="F7" s="71" t="s">
        <v>56</v>
      </c>
      <c r="G7" s="72" t="s">
        <v>84</v>
      </c>
      <c r="H7" s="72" t="s">
        <v>57</v>
      </c>
      <c r="I7" s="72" t="s">
        <v>58</v>
      </c>
      <c r="J7" s="129"/>
      <c r="K7" s="73"/>
    </row>
    <row r="8" spans="1:11">
      <c r="A8" s="74"/>
      <c r="B8" s="75"/>
      <c r="C8" s="76"/>
      <c r="D8" s="76"/>
      <c r="E8" s="77"/>
      <c r="F8" s="78"/>
      <c r="G8" s="76"/>
      <c r="H8" s="76"/>
      <c r="I8" s="76"/>
      <c r="J8" s="76"/>
      <c r="K8" s="73"/>
    </row>
    <row r="9" spans="1:11">
      <c r="A9" s="130">
        <v>1</v>
      </c>
      <c r="B9" s="80"/>
      <c r="C9" s="81">
        <v>11675</v>
      </c>
      <c r="D9" s="81"/>
      <c r="E9" s="82"/>
      <c r="F9" s="83" t="s">
        <v>85</v>
      </c>
      <c r="G9" s="131"/>
      <c r="H9" s="131"/>
      <c r="I9" s="131"/>
      <c r="J9" s="85">
        <v>8</v>
      </c>
      <c r="K9" s="132"/>
    </row>
    <row r="10" spans="1:11">
      <c r="A10" s="133"/>
      <c r="B10" s="134"/>
      <c r="C10" s="135"/>
      <c r="D10" s="135"/>
      <c r="E10" s="136"/>
      <c r="F10" s="137"/>
      <c r="G10" s="138" t="s">
        <v>86</v>
      </c>
      <c r="H10" s="139"/>
      <c r="I10" s="136"/>
      <c r="J10" s="136"/>
      <c r="K10" s="132"/>
    </row>
    <row r="11" spans="1:11">
      <c r="A11" s="133">
        <v>2</v>
      </c>
      <c r="B11" s="80"/>
      <c r="C11" s="81"/>
      <c r="D11" s="81"/>
      <c r="E11" s="82"/>
      <c r="F11" s="140" t="s">
        <v>62</v>
      </c>
      <c r="G11" s="141"/>
      <c r="H11" s="139"/>
      <c r="I11" s="136"/>
      <c r="J11" s="136"/>
      <c r="K11" s="132"/>
    </row>
    <row r="12" spans="1:11">
      <c r="A12" s="133"/>
      <c r="B12" s="134"/>
      <c r="C12" s="135"/>
      <c r="D12" s="135"/>
      <c r="E12" s="142"/>
      <c r="F12" s="143"/>
      <c r="G12" s="144"/>
      <c r="H12" s="138" t="s">
        <v>86</v>
      </c>
      <c r="I12" s="139"/>
      <c r="J12" s="136"/>
      <c r="K12" s="132"/>
    </row>
    <row r="13" spans="1:11">
      <c r="A13" s="133">
        <v>3</v>
      </c>
      <c r="B13" s="80"/>
      <c r="C13" s="81">
        <v>56486</v>
      </c>
      <c r="D13" s="81"/>
      <c r="E13" s="82"/>
      <c r="F13" s="83" t="s">
        <v>87</v>
      </c>
      <c r="G13" s="144"/>
      <c r="H13" s="141" t="s">
        <v>113</v>
      </c>
      <c r="I13" s="139"/>
      <c r="J13" s="136"/>
      <c r="K13" s="132"/>
    </row>
    <row r="14" spans="1:11">
      <c r="A14" s="133"/>
      <c r="B14" s="134"/>
      <c r="C14" s="135"/>
      <c r="D14" s="135"/>
      <c r="E14" s="142"/>
      <c r="F14" s="137"/>
      <c r="G14" s="146" t="s">
        <v>109</v>
      </c>
      <c r="H14" s="144"/>
      <c r="I14" s="139"/>
      <c r="J14" s="136"/>
      <c r="K14" s="132"/>
    </row>
    <row r="15" spans="1:11">
      <c r="A15" s="133">
        <v>4</v>
      </c>
      <c r="B15" s="80"/>
      <c r="C15" s="81">
        <v>59276</v>
      </c>
      <c r="D15" s="81"/>
      <c r="E15" s="82"/>
      <c r="F15" s="140" t="s">
        <v>88</v>
      </c>
      <c r="G15" s="176" t="s">
        <v>112</v>
      </c>
      <c r="H15" s="144"/>
      <c r="I15" s="139"/>
      <c r="J15" s="136"/>
      <c r="K15" s="132"/>
    </row>
    <row r="16" spans="1:11">
      <c r="A16" s="133"/>
      <c r="B16" s="134"/>
      <c r="C16" s="135"/>
      <c r="D16" s="135"/>
      <c r="E16" s="136"/>
      <c r="F16" s="143"/>
      <c r="G16" s="136"/>
      <c r="H16" s="144"/>
      <c r="I16" s="138" t="s">
        <v>86</v>
      </c>
      <c r="J16" s="139"/>
      <c r="K16" s="132"/>
    </row>
    <row r="17" spans="1:11">
      <c r="A17" s="130">
        <v>5</v>
      </c>
      <c r="B17" s="80"/>
      <c r="C17" s="81">
        <v>38796</v>
      </c>
      <c r="D17" s="81"/>
      <c r="E17" s="82"/>
      <c r="F17" s="83" t="s">
        <v>89</v>
      </c>
      <c r="G17" s="136"/>
      <c r="H17" s="144"/>
      <c r="I17" s="176" t="s">
        <v>112</v>
      </c>
      <c r="J17" s="245"/>
      <c r="K17" s="132"/>
    </row>
    <row r="18" spans="1:11">
      <c r="A18" s="133"/>
      <c r="B18" s="134"/>
      <c r="C18" s="135"/>
      <c r="D18" s="135"/>
      <c r="E18" s="136"/>
      <c r="F18" s="137"/>
      <c r="G18" s="145" t="s">
        <v>90</v>
      </c>
      <c r="H18" s="144"/>
      <c r="I18" s="144"/>
      <c r="J18" s="136"/>
      <c r="K18" s="132"/>
    </row>
    <row r="19" spans="1:11">
      <c r="A19" s="133">
        <v>6</v>
      </c>
      <c r="B19" s="80"/>
      <c r="C19" s="81"/>
      <c r="D19" s="81"/>
      <c r="E19" s="82"/>
      <c r="F19" s="140" t="s">
        <v>62</v>
      </c>
      <c r="G19" s="141"/>
      <c r="H19" s="144"/>
      <c r="I19" s="144"/>
      <c r="J19" s="136"/>
      <c r="K19" s="132"/>
    </row>
    <row r="20" spans="1:11">
      <c r="A20" s="133"/>
      <c r="B20" s="134"/>
      <c r="C20" s="135"/>
      <c r="D20" s="135"/>
      <c r="E20" s="142"/>
      <c r="F20" s="143"/>
      <c r="G20" s="144"/>
      <c r="H20" s="147" t="s">
        <v>91</v>
      </c>
      <c r="I20" s="144"/>
      <c r="J20" s="136"/>
      <c r="K20" s="132"/>
    </row>
    <row r="21" spans="1:11">
      <c r="A21" s="133">
        <v>7</v>
      </c>
      <c r="B21" s="80"/>
      <c r="C21" s="81"/>
      <c r="D21" s="81"/>
      <c r="E21" s="82"/>
      <c r="F21" s="83" t="s">
        <v>62</v>
      </c>
      <c r="G21" s="144"/>
      <c r="H21" s="136" t="s">
        <v>113</v>
      </c>
      <c r="I21" s="144"/>
      <c r="J21" s="136"/>
      <c r="K21" s="132"/>
    </row>
    <row r="22" spans="1:11">
      <c r="A22" s="133"/>
      <c r="B22" s="134"/>
      <c r="C22" s="135"/>
      <c r="D22" s="135"/>
      <c r="E22" s="142"/>
      <c r="F22" s="137"/>
      <c r="G22" s="147" t="s">
        <v>91</v>
      </c>
      <c r="H22" s="139"/>
      <c r="I22" s="144"/>
      <c r="J22" s="136"/>
      <c r="K22" s="132"/>
    </row>
    <row r="23" spans="1:11">
      <c r="A23" s="133">
        <v>8</v>
      </c>
      <c r="B23" s="80"/>
      <c r="C23" s="81">
        <v>40733</v>
      </c>
      <c r="D23" s="81"/>
      <c r="E23" s="82"/>
      <c r="F23" s="140" t="s">
        <v>91</v>
      </c>
      <c r="G23" s="148"/>
      <c r="H23" s="139"/>
      <c r="I23" s="144"/>
      <c r="J23" s="136"/>
      <c r="K23" s="132"/>
    </row>
    <row r="24" spans="1:11">
      <c r="A24" s="133"/>
      <c r="B24" s="134"/>
      <c r="C24" s="135"/>
      <c r="D24" s="135"/>
      <c r="E24" s="142"/>
      <c r="F24" s="143"/>
      <c r="G24" s="136"/>
      <c r="H24" s="139"/>
      <c r="I24" s="149"/>
      <c r="J24" s="145" t="s">
        <v>99</v>
      </c>
      <c r="K24" s="177"/>
    </row>
    <row r="25" spans="1:11">
      <c r="A25" s="133">
        <v>9</v>
      </c>
      <c r="B25" s="80"/>
      <c r="C25" s="81">
        <v>60922</v>
      </c>
      <c r="D25" s="81"/>
      <c r="E25" s="82"/>
      <c r="F25" s="83" t="s">
        <v>92</v>
      </c>
      <c r="G25" s="136"/>
      <c r="H25" s="136"/>
      <c r="I25" s="144"/>
      <c r="J25" s="176" t="s">
        <v>110</v>
      </c>
      <c r="K25" s="132"/>
    </row>
    <row r="26" spans="1:11">
      <c r="A26" s="133"/>
      <c r="B26" s="134"/>
      <c r="C26" s="135"/>
      <c r="D26" s="135"/>
      <c r="E26" s="142"/>
      <c r="F26" s="137"/>
      <c r="G26" s="145" t="s">
        <v>93</v>
      </c>
      <c r="H26" s="139"/>
      <c r="I26" s="144"/>
      <c r="J26" s="136"/>
      <c r="K26" s="132"/>
    </row>
    <row r="27" spans="1:11">
      <c r="A27" s="133">
        <v>10</v>
      </c>
      <c r="B27" s="80"/>
      <c r="C27" s="81"/>
      <c r="D27" s="81"/>
      <c r="E27" s="82"/>
      <c r="F27" s="140" t="s">
        <v>62</v>
      </c>
      <c r="G27" s="150"/>
      <c r="H27" s="139"/>
      <c r="I27" s="144"/>
      <c r="J27" s="136"/>
      <c r="K27" s="132"/>
    </row>
    <row r="28" spans="1:11">
      <c r="A28" s="133"/>
      <c r="B28" s="134"/>
      <c r="C28" s="135"/>
      <c r="D28" s="135"/>
      <c r="E28" s="142"/>
      <c r="F28" s="143"/>
      <c r="G28" s="144"/>
      <c r="H28" s="145" t="s">
        <v>111</v>
      </c>
      <c r="I28" s="144"/>
      <c r="J28" s="136"/>
      <c r="K28" s="132"/>
    </row>
    <row r="29" spans="1:11">
      <c r="A29" s="133">
        <v>11</v>
      </c>
      <c r="B29" s="80"/>
      <c r="C29" s="81"/>
      <c r="D29" s="81"/>
      <c r="E29" s="82"/>
      <c r="F29" s="83" t="s">
        <v>94</v>
      </c>
      <c r="G29" s="144"/>
      <c r="H29" s="141" t="s">
        <v>113</v>
      </c>
      <c r="I29" s="144"/>
      <c r="J29" s="136"/>
      <c r="K29" s="132"/>
    </row>
    <row r="30" spans="1:11">
      <c r="A30" s="133"/>
      <c r="B30" s="134"/>
      <c r="C30" s="135"/>
      <c r="D30" s="135"/>
      <c r="E30" s="136"/>
      <c r="F30" s="137"/>
      <c r="G30" s="146" t="s">
        <v>95</v>
      </c>
      <c r="H30" s="144"/>
      <c r="I30" s="144"/>
      <c r="J30" s="136"/>
      <c r="K30" s="132"/>
    </row>
    <row r="31" spans="1:11">
      <c r="A31" s="130">
        <v>12</v>
      </c>
      <c r="B31" s="80"/>
      <c r="C31" s="81">
        <v>21881</v>
      </c>
      <c r="D31" s="81"/>
      <c r="E31" s="82"/>
      <c r="F31" s="140" t="s">
        <v>96</v>
      </c>
      <c r="G31" s="139"/>
      <c r="H31" s="144"/>
      <c r="I31" s="144"/>
      <c r="J31" s="136"/>
      <c r="K31" s="132"/>
    </row>
    <row r="32" spans="1:11">
      <c r="A32" s="133"/>
      <c r="B32" s="134"/>
      <c r="C32" s="135"/>
      <c r="D32" s="135"/>
      <c r="E32" s="136"/>
      <c r="F32" s="143"/>
      <c r="G32" s="136"/>
      <c r="H32" s="144"/>
      <c r="I32" s="146" t="s">
        <v>99</v>
      </c>
      <c r="J32" s="139"/>
      <c r="K32" s="132"/>
    </row>
    <row r="33" spans="1:11">
      <c r="A33" s="133">
        <v>13</v>
      </c>
      <c r="B33" s="80"/>
      <c r="C33" s="81">
        <v>40353</v>
      </c>
      <c r="D33" s="81"/>
      <c r="E33" s="82"/>
      <c r="F33" s="83" t="s">
        <v>97</v>
      </c>
      <c r="G33" s="136"/>
      <c r="H33" s="144"/>
      <c r="I33" s="244" t="s">
        <v>113</v>
      </c>
      <c r="J33" s="139"/>
      <c r="K33" s="132"/>
    </row>
    <row r="34" spans="1:11">
      <c r="A34" s="133"/>
      <c r="B34" s="134"/>
      <c r="C34" s="135"/>
      <c r="D34" s="135"/>
      <c r="E34" s="142"/>
      <c r="F34" s="137"/>
      <c r="G34" s="145" t="s">
        <v>98</v>
      </c>
      <c r="H34" s="144"/>
      <c r="I34" s="136"/>
      <c r="J34" s="136"/>
      <c r="K34" s="132"/>
    </row>
    <row r="35" spans="1:11">
      <c r="A35" s="133">
        <v>14</v>
      </c>
      <c r="B35" s="80"/>
      <c r="C35" s="81"/>
      <c r="D35" s="81"/>
      <c r="E35" s="82"/>
      <c r="F35" s="140" t="s">
        <v>62</v>
      </c>
      <c r="G35" s="141"/>
      <c r="H35" s="144"/>
      <c r="I35" s="136"/>
      <c r="J35" s="136"/>
      <c r="K35" s="132"/>
    </row>
    <row r="36" spans="1:11">
      <c r="A36" s="133"/>
      <c r="B36" s="134"/>
      <c r="C36" s="135"/>
      <c r="D36" s="135"/>
      <c r="E36" s="142"/>
      <c r="F36" s="143"/>
      <c r="G36" s="144"/>
      <c r="H36" s="146" t="s">
        <v>99</v>
      </c>
      <c r="I36" s="139"/>
      <c r="J36" s="136"/>
      <c r="K36" s="132"/>
    </row>
    <row r="37" spans="1:11">
      <c r="A37" s="133">
        <v>15</v>
      </c>
      <c r="B37" s="80"/>
      <c r="C37" s="81"/>
      <c r="D37" s="81"/>
      <c r="E37" s="82"/>
      <c r="F37" s="83" t="s">
        <v>94</v>
      </c>
      <c r="G37" s="144"/>
      <c r="H37" s="141" t="s">
        <v>113</v>
      </c>
      <c r="I37" s="139"/>
      <c r="J37" s="136"/>
      <c r="K37" s="132"/>
    </row>
    <row r="38" spans="1:11">
      <c r="A38" s="133"/>
      <c r="B38" s="134"/>
      <c r="C38" s="135"/>
      <c r="D38" s="135"/>
      <c r="E38" s="136"/>
      <c r="F38" s="137"/>
      <c r="G38" s="146" t="s">
        <v>99</v>
      </c>
      <c r="H38" s="139"/>
      <c r="I38" s="139"/>
      <c r="J38" s="136"/>
      <c r="K38" s="132"/>
    </row>
    <row r="39" spans="1:11">
      <c r="A39" s="130">
        <v>16</v>
      </c>
      <c r="B39" s="80"/>
      <c r="C39" s="81">
        <v>21097</v>
      </c>
      <c r="D39" s="81"/>
      <c r="E39" s="82"/>
      <c r="F39" s="140" t="s">
        <v>100</v>
      </c>
      <c r="G39" s="139"/>
      <c r="H39" s="139"/>
      <c r="I39" s="139"/>
      <c r="J39" s="136"/>
      <c r="K39" s="132"/>
    </row>
    <row r="40" spans="1:11" ht="15.75" thickBot="1">
      <c r="A40" s="151"/>
      <c r="B40" s="151"/>
      <c r="C40" s="151"/>
      <c r="D40" s="151"/>
      <c r="E40" s="151"/>
      <c r="F40" s="151"/>
      <c r="G40" s="152"/>
      <c r="H40" s="152"/>
      <c r="I40" s="152"/>
      <c r="J40" s="152"/>
      <c r="K40" s="153"/>
    </row>
    <row r="41" spans="1:11">
      <c r="A41" s="194" t="s">
        <v>69</v>
      </c>
      <c r="B41" s="195"/>
      <c r="C41" s="195"/>
      <c r="D41" s="196"/>
      <c r="E41" s="109" t="s">
        <v>70</v>
      </c>
      <c r="F41" s="110" t="s">
        <v>71</v>
      </c>
      <c r="G41" s="222" t="s">
        <v>72</v>
      </c>
      <c r="H41" s="223"/>
      <c r="I41" s="224" t="s">
        <v>73</v>
      </c>
      <c r="J41" s="225"/>
      <c r="K41" s="111"/>
    </row>
    <row r="42" spans="1:11" ht="15.75" thickBot="1">
      <c r="A42" s="226">
        <v>43532</v>
      </c>
      <c r="B42" s="227"/>
      <c r="C42" s="227"/>
      <c r="D42" s="228"/>
      <c r="E42" s="154">
        <v>1</v>
      </c>
      <c r="F42" s="113" t="s">
        <v>85</v>
      </c>
      <c r="G42" s="197"/>
      <c r="H42" s="198"/>
      <c r="I42" s="199"/>
      <c r="J42" s="200"/>
      <c r="K42" s="111"/>
    </row>
    <row r="43" spans="1:11">
      <c r="A43" s="216" t="s">
        <v>74</v>
      </c>
      <c r="B43" s="217"/>
      <c r="C43" s="217"/>
      <c r="D43" s="218"/>
      <c r="E43" s="155">
        <v>2</v>
      </c>
      <c r="F43" s="115" t="s">
        <v>101</v>
      </c>
      <c r="G43" s="197"/>
      <c r="H43" s="198"/>
      <c r="I43" s="199"/>
      <c r="J43" s="200"/>
      <c r="K43" s="111"/>
    </row>
    <row r="44" spans="1:11" ht="15.75" thickBot="1">
      <c r="A44" s="219" t="s">
        <v>75</v>
      </c>
      <c r="B44" s="220"/>
      <c r="C44" s="220"/>
      <c r="D44" s="221"/>
      <c r="E44" s="155">
        <v>3</v>
      </c>
      <c r="F44" s="115" t="s">
        <v>96</v>
      </c>
      <c r="G44" s="197"/>
      <c r="H44" s="198"/>
      <c r="I44" s="199"/>
      <c r="J44" s="200"/>
      <c r="K44" s="111"/>
    </row>
    <row r="45" spans="1:11">
      <c r="A45" s="194" t="s">
        <v>76</v>
      </c>
      <c r="B45" s="195"/>
      <c r="C45" s="195"/>
      <c r="D45" s="196"/>
      <c r="E45" s="155">
        <v>4</v>
      </c>
      <c r="F45" s="115" t="s">
        <v>89</v>
      </c>
      <c r="G45" s="197"/>
      <c r="H45" s="198"/>
      <c r="I45" s="199"/>
      <c r="J45" s="200"/>
      <c r="K45" s="111"/>
    </row>
    <row r="46" spans="1:11" ht="15.75" thickBot="1">
      <c r="A46" s="213"/>
      <c r="B46" s="214"/>
      <c r="C46" s="214"/>
      <c r="D46" s="215"/>
      <c r="E46" s="116"/>
      <c r="F46" s="117"/>
      <c r="G46" s="197"/>
      <c r="H46" s="198"/>
      <c r="I46" s="199"/>
      <c r="J46" s="200"/>
      <c r="K46" s="111"/>
    </row>
    <row r="47" spans="1:11">
      <c r="A47" s="194" t="s">
        <v>77</v>
      </c>
      <c r="B47" s="195"/>
      <c r="C47" s="195"/>
      <c r="D47" s="196"/>
      <c r="E47" s="116"/>
      <c r="F47" s="117"/>
      <c r="G47" s="197"/>
      <c r="H47" s="198"/>
      <c r="I47" s="199"/>
      <c r="J47" s="200"/>
      <c r="K47" s="111"/>
    </row>
    <row r="48" spans="1:11">
      <c r="A48" s="201" t="s">
        <v>51</v>
      </c>
      <c r="B48" s="202"/>
      <c r="C48" s="202"/>
      <c r="D48" s="203"/>
      <c r="E48" s="116"/>
      <c r="F48" s="117"/>
      <c r="G48" s="197"/>
      <c r="H48" s="198"/>
      <c r="I48" s="199"/>
      <c r="J48" s="200"/>
      <c r="K48" s="111"/>
    </row>
    <row r="49" spans="1:11" ht="15.75" thickBot="1">
      <c r="A49" s="204"/>
      <c r="B49" s="205"/>
      <c r="C49" s="205"/>
      <c r="D49" s="206"/>
      <c r="E49" s="118"/>
      <c r="F49" s="119"/>
      <c r="G49" s="207"/>
      <c r="H49" s="208"/>
      <c r="I49" s="209"/>
      <c r="J49" s="210"/>
      <c r="K49" s="111"/>
    </row>
    <row r="50" spans="1:11">
      <c r="A50" s="111"/>
      <c r="B50" s="120" t="s">
        <v>78</v>
      </c>
      <c r="C50" s="111"/>
      <c r="D50" s="111"/>
      <c r="E50" s="111"/>
      <c r="F50" s="121"/>
      <c r="G50" s="121"/>
      <c r="H50" s="122"/>
      <c r="I50" s="211" t="s">
        <v>79</v>
      </c>
      <c r="J50" s="211"/>
      <c r="K50" s="111"/>
    </row>
    <row r="51" spans="1:11">
      <c r="A51" s="111"/>
      <c r="B51" s="111"/>
      <c r="C51" s="111"/>
      <c r="D51" s="111"/>
      <c r="E51" s="111"/>
      <c r="F51" s="123" t="s">
        <v>80</v>
      </c>
      <c r="G51" s="212" t="s">
        <v>81</v>
      </c>
      <c r="H51" s="212"/>
      <c r="I51" s="121"/>
      <c r="J51" s="122"/>
      <c r="K51" s="111"/>
    </row>
    <row r="52" spans="1:11">
      <c r="A52" s="153"/>
      <c r="B52" s="153"/>
      <c r="C52" s="153"/>
      <c r="D52" s="153"/>
      <c r="E52" s="153"/>
      <c r="F52" s="153"/>
      <c r="G52" s="156"/>
      <c r="H52" s="156"/>
      <c r="I52" s="157"/>
      <c r="J52" s="156"/>
      <c r="K52" s="153"/>
    </row>
    <row r="53" spans="1:11">
      <c r="A53" s="153"/>
      <c r="B53" s="153"/>
      <c r="C53" s="153"/>
      <c r="D53" s="153"/>
      <c r="E53" s="153"/>
      <c r="F53" s="153"/>
      <c r="G53" s="156"/>
      <c r="H53" s="156"/>
      <c r="I53" s="156"/>
      <c r="J53" s="156"/>
      <c r="K53" s="153"/>
    </row>
    <row r="54" spans="1:11">
      <c r="A54" s="153"/>
      <c r="B54" s="153"/>
      <c r="C54" s="153"/>
      <c r="D54" s="153"/>
      <c r="E54" s="153"/>
      <c r="F54" s="153"/>
      <c r="G54" s="156"/>
      <c r="H54" s="156"/>
      <c r="I54" s="156"/>
      <c r="J54" s="156"/>
      <c r="K54" s="153"/>
    </row>
    <row r="55" spans="1:11">
      <c r="A55" s="153"/>
      <c r="B55" s="153"/>
      <c r="C55" s="153"/>
      <c r="D55" s="153"/>
      <c r="E55" s="153"/>
      <c r="F55" s="153"/>
      <c r="G55" s="156"/>
      <c r="H55" s="156"/>
      <c r="I55" s="156"/>
      <c r="J55" s="156"/>
      <c r="K55" s="153"/>
    </row>
  </sheetData>
  <mergeCells count="35">
    <mergeCell ref="A6:E6"/>
    <mergeCell ref="A1:J1"/>
    <mergeCell ref="A2:J2"/>
    <mergeCell ref="A3:E3"/>
    <mergeCell ref="A4:E4"/>
    <mergeCell ref="A5:E5"/>
    <mergeCell ref="A41:D41"/>
    <mergeCell ref="G41:H41"/>
    <mergeCell ref="I41:J41"/>
    <mergeCell ref="A42:D42"/>
    <mergeCell ref="G42:H42"/>
    <mergeCell ref="I42:J42"/>
    <mergeCell ref="A43:D43"/>
    <mergeCell ref="G43:H43"/>
    <mergeCell ref="I43:J43"/>
    <mergeCell ref="A44:D44"/>
    <mergeCell ref="G44:H44"/>
    <mergeCell ref="I44:J44"/>
    <mergeCell ref="A45:D45"/>
    <mergeCell ref="G45:H45"/>
    <mergeCell ref="I45:J45"/>
    <mergeCell ref="A46:D46"/>
    <mergeCell ref="G46:H46"/>
    <mergeCell ref="I46:J46"/>
    <mergeCell ref="A47:D47"/>
    <mergeCell ref="G47:H47"/>
    <mergeCell ref="I47:J47"/>
    <mergeCell ref="A48:D48"/>
    <mergeCell ref="G48:H48"/>
    <mergeCell ref="I48:J48"/>
    <mergeCell ref="A49:D49"/>
    <mergeCell ref="G49:H49"/>
    <mergeCell ref="I49:J49"/>
    <mergeCell ref="I50:J50"/>
    <mergeCell ref="G51:H51"/>
  </mergeCells>
  <conditionalFormatting sqref="B9:D39 F9:F39">
    <cfRule type="expression" dxfId="3" priority="4" stopIfTrue="1">
      <formula>AND($E9&lt;=$J$9,$AA9&gt;0,$D9&lt;&gt;"LL")</formula>
    </cfRule>
  </conditionalFormatting>
  <conditionalFormatting sqref="E9 E13 E15 E19 E21 E23 E25 E27 E29 E31 E33 E35 E37 E39 E11 E17">
    <cfRule type="expression" dxfId="2" priority="3" stopIfTrue="1">
      <formula>AND($E9&lt;=$J$9,$AA9&gt;0,$D9&lt;&gt;"LL")</formula>
    </cfRule>
  </conditionalFormatting>
  <conditionalFormatting sqref="B9:D39 F9:F39">
    <cfRule type="expression" dxfId="1" priority="2" stopIfTrue="1">
      <formula>AND($E9&lt;=$J$9,$AA9&gt;0,$D9&lt;&gt;"LL")</formula>
    </cfRule>
  </conditionalFormatting>
  <conditionalFormatting sqref="E9 E13 E15 E19 E21 E23 E25 E27 E29 E31 E33 E35 E37 E39 E11 E17">
    <cfRule type="expression" dxfId="0" priority="1" stopIfTrue="1">
      <formula>AND($E9&lt;=$J$9,$AA9&gt;0,$D9&lt;&gt;"LL")</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pageSetUpPr fitToPage="1"/>
  </sheetPr>
  <dimension ref="A1:U84"/>
  <sheetViews>
    <sheetView zoomScale="110" zoomScaleNormal="110" workbookViewId="0">
      <selection activeCell="F27" sqref="F27"/>
    </sheetView>
  </sheetViews>
  <sheetFormatPr baseColWidth="10" defaultRowHeight="15"/>
  <cols>
    <col min="1" max="1" width="3.7109375" customWidth="1"/>
    <col min="2" max="2" width="19.2851562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19.5703125" customWidth="1"/>
    <col min="17" max="17" width="2.7109375" customWidth="1"/>
    <col min="18" max="18" width="23" customWidth="1"/>
    <col min="19" max="19" width="3.42578125" customWidth="1"/>
    <col min="20" max="20" width="3.5703125" customWidth="1"/>
  </cols>
  <sheetData>
    <row r="1" spans="1:20" ht="16.5" customHeight="1"/>
    <row r="3" spans="1:20" ht="21" customHeight="1"/>
    <row r="4" spans="1:20" ht="27" customHeight="1">
      <c r="B4" s="32" t="s">
        <v>14</v>
      </c>
    </row>
    <row r="5" spans="1:20" ht="15" customHeight="1">
      <c r="L5" s="15"/>
    </row>
    <row r="6" spans="1:20" ht="15" customHeight="1">
      <c r="B6" s="38" t="s">
        <v>9</v>
      </c>
      <c r="D6" s="5"/>
      <c r="E6" s="6"/>
      <c r="F6" s="41" t="s">
        <v>10</v>
      </c>
      <c r="G6" s="29"/>
      <c r="H6" s="29"/>
      <c r="I6" s="29"/>
      <c r="J6" s="29"/>
      <c r="K6" s="5"/>
    </row>
    <row r="7" spans="1:20" ht="15" customHeight="1">
      <c r="B7" s="5"/>
      <c r="C7" s="5"/>
      <c r="D7" s="5"/>
      <c r="E7" s="5"/>
      <c r="F7" s="5"/>
      <c r="G7" s="5"/>
      <c r="H7" s="5"/>
      <c r="I7" s="5"/>
      <c r="J7" s="5"/>
      <c r="K7" s="5"/>
    </row>
    <row r="9" spans="1:20" s="12" customFormat="1" ht="15" customHeight="1">
      <c r="B9" s="42" t="s">
        <v>102</v>
      </c>
      <c r="C9" s="43"/>
      <c r="D9" s="43"/>
      <c r="E9" s="43"/>
      <c r="F9" s="43"/>
      <c r="G9" s="43"/>
      <c r="H9" s="43"/>
      <c r="I9" s="43"/>
      <c r="J9" s="43"/>
      <c r="K9" s="43"/>
      <c r="L9"/>
      <c r="M9"/>
      <c r="N9"/>
      <c r="O9"/>
      <c r="P9"/>
    </row>
    <row r="10" spans="1:20" s="12" customFormat="1" ht="15" customHeight="1">
      <c r="B10" s="42" t="s">
        <v>103</v>
      </c>
      <c r="C10" s="43"/>
      <c r="D10" s="43"/>
      <c r="E10" s="43"/>
      <c r="F10" s="43"/>
      <c r="G10" s="43"/>
      <c r="H10" s="43"/>
      <c r="I10" s="43"/>
      <c r="J10" s="43"/>
      <c r="K10" s="43"/>
      <c r="L10"/>
      <c r="M10"/>
      <c r="N10"/>
      <c r="O10"/>
      <c r="P10"/>
    </row>
    <row r="11" spans="1:20" s="12" customFormat="1" ht="15" customHeight="1">
      <c r="B11" s="42" t="s">
        <v>104</v>
      </c>
      <c r="C11" s="43"/>
      <c r="D11" s="43"/>
      <c r="E11" s="43"/>
      <c r="F11" s="43"/>
      <c r="G11" s="43"/>
      <c r="H11" s="43"/>
      <c r="I11" s="43"/>
      <c r="J11" s="43"/>
      <c r="K11" s="43"/>
      <c r="L11"/>
      <c r="M11"/>
      <c r="N11"/>
      <c r="O11"/>
      <c r="P11"/>
    </row>
    <row r="12" spans="1:20" s="12" customFormat="1" ht="12.95" customHeight="1" thickBot="1">
      <c r="N12"/>
    </row>
    <row r="13" spans="1:20" s="12" customFormat="1" ht="15" customHeight="1" thickBot="1">
      <c r="A13" s="16"/>
      <c r="B13" s="4" t="s">
        <v>7</v>
      </c>
      <c r="C13" s="33" t="s">
        <v>2</v>
      </c>
      <c r="D13" s="34" t="s">
        <v>0</v>
      </c>
      <c r="E13" s="35" t="s">
        <v>1</v>
      </c>
      <c r="F13" s="35" t="s">
        <v>3</v>
      </c>
      <c r="G13" s="36" t="s">
        <v>4</v>
      </c>
      <c r="H13" s="37" t="s">
        <v>5</v>
      </c>
      <c r="J13" s="14" t="s">
        <v>21</v>
      </c>
      <c r="K13" s="17"/>
      <c r="L13" s="10"/>
      <c r="M13" s="11"/>
    </row>
    <row r="14" spans="1:20" s="12" customFormat="1" ht="15" customHeight="1">
      <c r="A14" s="171">
        <v>1</v>
      </c>
      <c r="B14" s="172" t="s">
        <v>16</v>
      </c>
      <c r="C14" s="173">
        <f>COUNT(N14,M18,T16)</f>
        <v>2</v>
      </c>
      <c r="D14" s="174">
        <f>IF(N14&gt;M14,1,0)+IF(M18&gt;N18,1,0)+IF(T16&gt;S16,1,0)</f>
        <v>2</v>
      </c>
      <c r="E14" s="174">
        <f>IF(N14&lt;M14,1,0)+IF(M18&lt;N18,1,0)+IF(T16&lt;S16,1,0)</f>
        <v>0</v>
      </c>
      <c r="F14" s="174">
        <f>VALUE(N14+M18+T16)</f>
        <v>6</v>
      </c>
      <c r="G14" s="174">
        <f>VALUE(M14+N18+S16)</f>
        <v>0</v>
      </c>
      <c r="H14" s="175">
        <f>AVERAGE(F14-G14)</f>
        <v>6</v>
      </c>
      <c r="I14" s="22"/>
      <c r="J14" s="8" t="s">
        <v>17</v>
      </c>
      <c r="K14" s="23" t="s">
        <v>6</v>
      </c>
      <c r="L14" s="13" t="s">
        <v>16</v>
      </c>
      <c r="M14" s="48">
        <v>0</v>
      </c>
      <c r="N14" s="48">
        <v>3</v>
      </c>
    </row>
    <row r="15" spans="1:20" s="12" customFormat="1" ht="15" customHeight="1">
      <c r="A15" s="163">
        <v>2</v>
      </c>
      <c r="B15" s="164" t="s">
        <v>17</v>
      </c>
      <c r="C15" s="169">
        <f>COUNT(M14,M17,S17)</f>
        <v>2</v>
      </c>
      <c r="D15" s="169">
        <f>IF(M14&gt;N14,1,0)+IF(M17&gt;N17,1,0)+IF(S17&gt;T17,1,0)</f>
        <v>1</v>
      </c>
      <c r="E15" s="169">
        <f>IF(M14&lt;N14,1,0)+IF(M17&lt;N17,1,0)+IF(S17&lt;T17,1,0)</f>
        <v>1</v>
      </c>
      <c r="F15" s="169">
        <f>VALUE(M14+M17+S17)</f>
        <v>3</v>
      </c>
      <c r="G15" s="169">
        <f>VALUE(N14+N17+T17)</f>
        <v>3</v>
      </c>
      <c r="H15" s="170">
        <f>AVERAGE(F15-G15)</f>
        <v>0</v>
      </c>
      <c r="I15" s="22"/>
      <c r="J15" s="8" t="s">
        <v>24</v>
      </c>
      <c r="K15" s="23" t="s">
        <v>6</v>
      </c>
      <c r="L15" s="40" t="s">
        <v>8</v>
      </c>
      <c r="M15" s="48"/>
      <c r="N15" s="48"/>
      <c r="P15" s="14" t="s">
        <v>26</v>
      </c>
      <c r="Q15" s="17"/>
      <c r="R15" s="10"/>
      <c r="S15" s="11"/>
    </row>
    <row r="16" spans="1:20" s="12" customFormat="1" ht="15" customHeight="1">
      <c r="A16" s="2">
        <v>3</v>
      </c>
      <c r="B16" s="24" t="s">
        <v>24</v>
      </c>
      <c r="C16" s="25">
        <f>COUNT(M15,N17,S16)</f>
        <v>2</v>
      </c>
      <c r="D16" s="26">
        <f>IF(N17&gt;M17,1,0)+IF(M15&gt;N15,1,0)+IF(S16&gt;T16,1,0)</f>
        <v>0</v>
      </c>
      <c r="E16" s="26">
        <f>IF(N17&lt;M17,1,0)+IF(M15&lt;N15,1,0)+IF(S16&lt;T16,1,0)</f>
        <v>2</v>
      </c>
      <c r="F16" s="26">
        <f>VALUE(M15+N17+S16)</f>
        <v>0</v>
      </c>
      <c r="G16" s="26">
        <f>VALUE(N15+M17+T16)</f>
        <v>6</v>
      </c>
      <c r="H16" s="44">
        <f>AVERAGE(F16-G16)</f>
        <v>-6</v>
      </c>
      <c r="J16" s="14" t="s">
        <v>25</v>
      </c>
      <c r="K16" s="17"/>
      <c r="L16" s="10"/>
      <c r="M16" s="11"/>
      <c r="P16" s="8" t="s">
        <v>24</v>
      </c>
      <c r="Q16" s="23" t="s">
        <v>6</v>
      </c>
      <c r="R16" s="8" t="s">
        <v>16</v>
      </c>
      <c r="S16" s="48">
        <v>0</v>
      </c>
      <c r="T16" s="48">
        <v>3</v>
      </c>
    </row>
    <row r="17" spans="1:21" s="12" customFormat="1" ht="15" customHeight="1" thickBot="1">
      <c r="A17" s="3"/>
      <c r="B17" s="45" t="s">
        <v>8</v>
      </c>
      <c r="C17" s="46"/>
      <c r="D17" s="46"/>
      <c r="E17" s="46"/>
      <c r="F17" s="46"/>
      <c r="G17" s="46"/>
      <c r="H17" s="47"/>
      <c r="J17" s="8" t="s">
        <v>17</v>
      </c>
      <c r="K17" s="23" t="s">
        <v>6</v>
      </c>
      <c r="L17" s="13" t="s">
        <v>24</v>
      </c>
      <c r="M17" s="48">
        <v>3</v>
      </c>
      <c r="N17" s="48">
        <v>0</v>
      </c>
      <c r="P17" s="9" t="s">
        <v>17</v>
      </c>
      <c r="Q17" s="23" t="s">
        <v>6</v>
      </c>
      <c r="R17" s="39" t="str">
        <f>B17</f>
        <v>DESCANSA</v>
      </c>
      <c r="S17" s="48"/>
      <c r="T17" s="48"/>
    </row>
    <row r="18" spans="1:21" s="12" customFormat="1" ht="15" customHeight="1">
      <c r="J18" s="8" t="s">
        <v>16</v>
      </c>
      <c r="K18" s="23" t="s">
        <v>6</v>
      </c>
      <c r="L18" s="40" t="s">
        <v>8</v>
      </c>
      <c r="M18" s="48"/>
      <c r="N18" s="48"/>
      <c r="U18"/>
    </row>
    <row r="19" spans="1:21" s="12" customFormat="1" ht="15" customHeight="1">
      <c r="A19"/>
      <c r="B19" s="162"/>
      <c r="J19"/>
      <c r="K19"/>
      <c r="L19"/>
      <c r="M19"/>
      <c r="N19"/>
      <c r="O19"/>
      <c r="P19"/>
      <c r="Q19"/>
      <c r="R19"/>
      <c r="S19"/>
      <c r="T19"/>
      <c r="U19"/>
    </row>
    <row r="20" spans="1:21" ht="15" customHeight="1" thickBot="1">
      <c r="B20" s="162"/>
    </row>
    <row r="21" spans="1:21" ht="15" customHeight="1" thickBot="1">
      <c r="B21" s="240" t="s">
        <v>114</v>
      </c>
      <c r="C21" s="241"/>
      <c r="D21" s="241"/>
      <c r="E21" s="241"/>
      <c r="F21" s="241"/>
      <c r="G21" s="242"/>
    </row>
    <row r="22" spans="1:21" ht="15" customHeight="1">
      <c r="B22" s="189" t="s">
        <v>105</v>
      </c>
      <c r="C22" s="234" t="s">
        <v>16</v>
      </c>
      <c r="D22" s="235"/>
      <c r="E22" s="235"/>
      <c r="F22" s="235"/>
      <c r="G22" s="236"/>
    </row>
    <row r="23" spans="1:21" ht="15" customHeight="1" thickBot="1">
      <c r="B23" s="190" t="s">
        <v>106</v>
      </c>
      <c r="C23" s="237" t="s">
        <v>17</v>
      </c>
      <c r="D23" s="238"/>
      <c r="E23" s="238"/>
      <c r="F23" s="238"/>
      <c r="G23" s="239"/>
    </row>
    <row r="24" spans="1:21" ht="15" customHeight="1"/>
    <row r="25" spans="1:21" ht="15" customHeight="1"/>
    <row r="26" spans="1:21" ht="15" customHeight="1"/>
    <row r="49" ht="12.95" customHeight="1"/>
    <row r="50" ht="12.95" customHeight="1"/>
    <row r="51" ht="12.95" customHeight="1"/>
    <row r="52" ht="12.95" customHeight="1"/>
    <row r="53" ht="12.95"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mergeCells count="3">
    <mergeCell ref="B21:G21"/>
    <mergeCell ref="C22:G22"/>
    <mergeCell ref="C23:G23"/>
  </mergeCells>
  <printOptions horizontalCentered="1"/>
  <pageMargins left="3.937007874015748E-2" right="3.937007874015748E-2" top="0.15748031496062992" bottom="0.15748031496062992" header="0.31496062992125984" footer="0.31496062992125984"/>
  <pageSetup paperSize="9" scale="89" orientation="landscape" horizontalDpi="4294967293" verticalDpi="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R21"/>
  <sheetViews>
    <sheetView zoomScale="110" zoomScaleNormal="110" workbookViewId="0">
      <selection activeCell="H28" sqref="H28"/>
    </sheetView>
  </sheetViews>
  <sheetFormatPr baseColWidth="10" defaultRowHeight="15"/>
  <cols>
    <col min="1" max="1" width="3.7109375" customWidth="1"/>
    <col min="2" max="2" width="19.570312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3" width="4" customWidth="1"/>
    <col min="14" max="14" width="4.140625" customWidth="1"/>
    <col min="15" max="15" width="2.85546875" customWidth="1"/>
    <col min="16" max="16" width="19.5703125" customWidth="1"/>
    <col min="17" max="17" width="2.7109375" customWidth="1"/>
    <col min="18" max="18" width="23" customWidth="1"/>
    <col min="19" max="19" width="3.42578125" customWidth="1"/>
    <col min="20" max="20" width="3.5703125" customWidth="1"/>
  </cols>
  <sheetData>
    <row r="1" spans="1:18" ht="16.5" customHeight="1"/>
    <row r="3" spans="1:18" ht="21" customHeight="1"/>
    <row r="4" spans="1:18" ht="27" customHeight="1">
      <c r="B4" s="32" t="s">
        <v>14</v>
      </c>
    </row>
    <row r="5" spans="1:18" ht="15" customHeight="1">
      <c r="L5" s="15"/>
    </row>
    <row r="6" spans="1:18" ht="15" customHeight="1">
      <c r="B6" s="38" t="s">
        <v>15</v>
      </c>
      <c r="D6" s="5"/>
      <c r="E6" s="6"/>
      <c r="F6" s="41" t="s">
        <v>10</v>
      </c>
      <c r="G6" s="29"/>
      <c r="H6" s="29"/>
      <c r="I6" s="29"/>
      <c r="J6" s="29"/>
      <c r="K6" s="5"/>
    </row>
    <row r="7" spans="1:18" ht="15" customHeight="1">
      <c r="B7" s="5"/>
      <c r="C7" s="5"/>
      <c r="D7" s="5"/>
      <c r="E7" s="5"/>
      <c r="F7" s="5"/>
      <c r="G7" s="5"/>
      <c r="H7" s="5"/>
      <c r="I7" s="5"/>
      <c r="J7" s="5"/>
      <c r="K7" s="5"/>
    </row>
    <row r="9" spans="1:18" s="12" customFormat="1" ht="15" customHeight="1">
      <c r="B9" s="42" t="s">
        <v>102</v>
      </c>
      <c r="C9" s="43"/>
      <c r="D9" s="43"/>
      <c r="E9" s="43"/>
      <c r="F9" s="43"/>
      <c r="G9" s="43"/>
      <c r="H9" s="43"/>
      <c r="I9" s="43"/>
      <c r="J9" s="43"/>
      <c r="K9" s="43"/>
      <c r="L9"/>
      <c r="M9"/>
      <c r="N9"/>
      <c r="O9"/>
      <c r="P9"/>
      <c r="Q9"/>
      <c r="R9"/>
    </row>
    <row r="10" spans="1:18" s="12" customFormat="1" ht="15" customHeight="1">
      <c r="B10" s="42" t="s">
        <v>103</v>
      </c>
      <c r="C10" s="43"/>
      <c r="D10" s="43"/>
      <c r="E10" s="43"/>
      <c r="F10" s="43"/>
      <c r="G10" s="43"/>
      <c r="H10" s="43"/>
      <c r="I10" s="43"/>
      <c r="J10" s="43"/>
      <c r="K10" s="43"/>
      <c r="L10"/>
      <c r="M10"/>
      <c r="N10"/>
      <c r="O10"/>
      <c r="P10"/>
      <c r="Q10"/>
      <c r="R10"/>
    </row>
    <row r="11" spans="1:18" s="12" customFormat="1" ht="15" customHeight="1">
      <c r="B11" s="42" t="s">
        <v>104</v>
      </c>
      <c r="C11" s="43"/>
      <c r="D11" s="43"/>
      <c r="E11" s="43"/>
      <c r="F11" s="43"/>
      <c r="G11" s="43"/>
      <c r="H11" s="43"/>
      <c r="I11" s="43"/>
      <c r="J11" s="43"/>
      <c r="K11" s="43"/>
      <c r="L11"/>
      <c r="M11"/>
      <c r="N11"/>
      <c r="O11"/>
      <c r="P11"/>
      <c r="Q11"/>
      <c r="R11"/>
    </row>
    <row r="12" spans="1:18" s="12" customFormat="1" ht="12.95" customHeight="1" thickBot="1">
      <c r="M12"/>
      <c r="N12"/>
      <c r="O12"/>
      <c r="P12"/>
      <c r="Q12"/>
      <c r="R12"/>
    </row>
    <row r="13" spans="1:18" s="12" customFormat="1" ht="12.95" customHeight="1" thickBot="1">
      <c r="A13" s="16"/>
      <c r="B13" s="7" t="s">
        <v>11</v>
      </c>
      <c r="C13" s="50" t="s">
        <v>2</v>
      </c>
      <c r="D13" s="34" t="s">
        <v>0</v>
      </c>
      <c r="E13" s="35" t="s">
        <v>1</v>
      </c>
      <c r="F13" s="35" t="s">
        <v>3</v>
      </c>
      <c r="G13" s="36" t="s">
        <v>4</v>
      </c>
      <c r="H13" s="51" t="s">
        <v>5</v>
      </c>
      <c r="J13" s="14" t="s">
        <v>18</v>
      </c>
      <c r="K13" s="17"/>
      <c r="L13" s="10"/>
      <c r="M13" s="11"/>
    </row>
    <row r="14" spans="1:18" s="12" customFormat="1" ht="12.95" customHeight="1">
      <c r="A14" s="178">
        <v>1</v>
      </c>
      <c r="B14" s="179" t="s">
        <v>16</v>
      </c>
      <c r="C14" s="183">
        <f>COUNT(M14)</f>
        <v>1</v>
      </c>
      <c r="D14" s="183">
        <f>IF(M14&gt;N14,1,0)</f>
        <v>0</v>
      </c>
      <c r="E14" s="183">
        <f>IF(M14&lt;N14,1,0)</f>
        <v>1</v>
      </c>
      <c r="F14" s="183">
        <f>VALUE(M14)</f>
        <v>2</v>
      </c>
      <c r="G14" s="183">
        <f>VALUE(N14)</f>
        <v>3</v>
      </c>
      <c r="H14" s="184">
        <f>AVERAGE(F14-G14)</f>
        <v>-1</v>
      </c>
      <c r="I14" s="22"/>
      <c r="J14" s="8" t="str">
        <f>B14</f>
        <v>CT CIUTADELLA</v>
      </c>
      <c r="K14" s="23" t="s">
        <v>6</v>
      </c>
      <c r="L14" s="9" t="s">
        <v>17</v>
      </c>
      <c r="M14" s="48">
        <v>2</v>
      </c>
      <c r="N14" s="48">
        <v>3</v>
      </c>
    </row>
    <row r="15" spans="1:18" s="12" customFormat="1" ht="12.95" customHeight="1" thickBot="1">
      <c r="A15" s="185">
        <v>2</v>
      </c>
      <c r="B15" s="186" t="s">
        <v>17</v>
      </c>
      <c r="C15" s="187">
        <f>COUNT(N14)</f>
        <v>1</v>
      </c>
      <c r="D15" s="187">
        <f>IF(N14&gt;M14,1,0)</f>
        <v>1</v>
      </c>
      <c r="E15" s="187">
        <f>IF(N14&lt;M14,1,0)</f>
        <v>0</v>
      </c>
      <c r="F15" s="187">
        <f>VALUE(N14)</f>
        <v>3</v>
      </c>
      <c r="G15" s="187">
        <f>VALUE(M14)</f>
        <v>2</v>
      </c>
      <c r="H15" s="188">
        <f>AVERAGE(F15-G15)</f>
        <v>1</v>
      </c>
      <c r="I15" s="22"/>
    </row>
    <row r="16" spans="1:18" s="12" customFormat="1" ht="12.95" customHeight="1">
      <c r="B16" s="27"/>
      <c r="J16"/>
      <c r="K16"/>
      <c r="L16"/>
      <c r="M16"/>
      <c r="N16"/>
      <c r="O16"/>
    </row>
    <row r="17" spans="1:15" s="12" customFormat="1" ht="12.95" customHeight="1">
      <c r="A17"/>
      <c r="B17" s="162"/>
      <c r="J17"/>
      <c r="K17"/>
      <c r="L17"/>
      <c r="M17"/>
      <c r="N17"/>
      <c r="O17"/>
    </row>
    <row r="18" spans="1:15" ht="15.75" thickBot="1">
      <c r="B18" s="162"/>
    </row>
    <row r="19" spans="1:15" ht="15.75" thickBot="1">
      <c r="B19" s="240" t="s">
        <v>114</v>
      </c>
      <c r="C19" s="241"/>
      <c r="D19" s="241"/>
      <c r="E19" s="241"/>
      <c r="F19" s="241"/>
      <c r="G19" s="242"/>
      <c r="H19" s="12"/>
      <c r="I19" s="12"/>
    </row>
    <row r="20" spans="1:15" ht="18" customHeight="1">
      <c r="B20" s="189" t="s">
        <v>105</v>
      </c>
      <c r="C20" s="234" t="s">
        <v>17</v>
      </c>
      <c r="D20" s="235"/>
      <c r="E20" s="235"/>
      <c r="F20" s="235"/>
      <c r="G20" s="236"/>
    </row>
    <row r="21" spans="1:15" ht="18" customHeight="1" thickBot="1">
      <c r="B21" s="190" t="s">
        <v>106</v>
      </c>
      <c r="C21" s="237" t="s">
        <v>16</v>
      </c>
      <c r="D21" s="238"/>
      <c r="E21" s="238"/>
      <c r="F21" s="238"/>
      <c r="G21" s="239"/>
    </row>
  </sheetData>
  <mergeCells count="3">
    <mergeCell ref="B19:G19"/>
    <mergeCell ref="C20:G20"/>
    <mergeCell ref="C21:G21"/>
  </mergeCells>
  <printOptions horizontalCentered="1"/>
  <pageMargins left="3.937007874015748E-2" right="3.937007874015748E-2" top="0.19685039370078741" bottom="0.15748031496062992" header="0.31496062992125984" footer="0.11811023622047245"/>
  <pageSetup paperSize="9" scale="50"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U84"/>
  <sheetViews>
    <sheetView zoomScale="110" zoomScaleNormal="110" workbookViewId="0">
      <selection activeCell="D25" sqref="D25"/>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19.5703125" customWidth="1"/>
    <col min="17" max="17" width="2.7109375" customWidth="1"/>
    <col min="18" max="18" width="23" customWidth="1"/>
    <col min="19" max="19" width="3.42578125" customWidth="1"/>
    <col min="20" max="20" width="3.5703125" customWidth="1"/>
  </cols>
  <sheetData>
    <row r="1" spans="1:20" ht="16.5" customHeight="1"/>
    <row r="3" spans="1:20" ht="21" customHeight="1"/>
    <row r="4" spans="1:20" ht="27" customHeight="1">
      <c r="B4" s="32" t="s">
        <v>14</v>
      </c>
    </row>
    <row r="5" spans="1:20" ht="15" customHeight="1">
      <c r="L5" s="15"/>
    </row>
    <row r="6" spans="1:20" ht="15" customHeight="1">
      <c r="B6" s="38" t="s">
        <v>13</v>
      </c>
      <c r="D6" s="5"/>
      <c r="E6" s="6"/>
      <c r="F6" s="41" t="s">
        <v>10</v>
      </c>
      <c r="G6" s="29"/>
      <c r="H6" s="29"/>
      <c r="I6" s="29"/>
      <c r="J6" s="29"/>
      <c r="K6" s="5"/>
    </row>
    <row r="7" spans="1:20" ht="15" customHeight="1">
      <c r="B7" s="5"/>
      <c r="C7" s="5"/>
      <c r="D7" s="5"/>
      <c r="E7" s="5"/>
      <c r="F7" s="5"/>
      <c r="G7" s="5"/>
      <c r="H7" s="5"/>
      <c r="I7" s="5"/>
      <c r="J7" s="5"/>
      <c r="K7" s="5"/>
    </row>
    <row r="9" spans="1:20" s="12" customFormat="1" ht="15" customHeight="1">
      <c r="B9" s="42" t="s">
        <v>102</v>
      </c>
      <c r="C9" s="43"/>
      <c r="D9" s="43"/>
      <c r="E9" s="43"/>
      <c r="F9" s="43"/>
      <c r="G9" s="43"/>
      <c r="H9" s="43"/>
      <c r="I9" s="43"/>
      <c r="J9" s="43"/>
      <c r="K9" s="43"/>
      <c r="L9"/>
      <c r="M9"/>
      <c r="N9"/>
      <c r="O9"/>
      <c r="P9"/>
    </row>
    <row r="10" spans="1:20" s="12" customFormat="1" ht="15" customHeight="1">
      <c r="B10" s="42" t="s">
        <v>103</v>
      </c>
      <c r="C10" s="43"/>
      <c r="D10" s="43"/>
      <c r="E10" s="43"/>
      <c r="F10" s="43"/>
      <c r="G10" s="43"/>
      <c r="H10" s="43"/>
      <c r="I10" s="43"/>
      <c r="J10" s="43"/>
      <c r="K10" s="43"/>
      <c r="L10"/>
      <c r="M10"/>
      <c r="N10"/>
      <c r="O10"/>
      <c r="P10"/>
    </row>
    <row r="11" spans="1:20" s="12" customFormat="1" ht="15" customHeight="1">
      <c r="B11" s="42" t="s">
        <v>104</v>
      </c>
      <c r="C11" s="43"/>
      <c r="D11" s="43"/>
      <c r="E11" s="43"/>
      <c r="F11" s="43"/>
      <c r="G11" s="43"/>
      <c r="H11" s="43"/>
      <c r="I11" s="43"/>
      <c r="J11" s="43"/>
      <c r="K11" s="43"/>
      <c r="L11"/>
      <c r="M11"/>
      <c r="N11"/>
      <c r="O11"/>
      <c r="P11"/>
    </row>
    <row r="12" spans="1:20" s="12" customFormat="1" ht="12.95" customHeight="1" thickBot="1"/>
    <row r="13" spans="1:20" s="12" customFormat="1" ht="15" customHeight="1" thickBot="1">
      <c r="A13" s="16"/>
      <c r="B13" s="4" t="s">
        <v>7</v>
      </c>
      <c r="C13" s="33" t="s">
        <v>2</v>
      </c>
      <c r="D13" s="34" t="s">
        <v>0</v>
      </c>
      <c r="E13" s="35" t="s">
        <v>1</v>
      </c>
      <c r="F13" s="35" t="s">
        <v>3</v>
      </c>
      <c r="G13" s="36" t="s">
        <v>4</v>
      </c>
      <c r="H13" s="37" t="s">
        <v>5</v>
      </c>
      <c r="J13" s="14" t="s">
        <v>21</v>
      </c>
      <c r="K13" s="17"/>
      <c r="L13" s="10"/>
      <c r="M13" s="11"/>
      <c r="P13" s="14" t="s">
        <v>23</v>
      </c>
      <c r="Q13" s="17"/>
      <c r="R13" s="10"/>
      <c r="S13" s="11"/>
    </row>
    <row r="14" spans="1:20" s="12" customFormat="1" ht="15" customHeight="1">
      <c r="A14" s="178">
        <v>1</v>
      </c>
      <c r="B14" s="179" t="s">
        <v>16</v>
      </c>
      <c r="C14" s="180">
        <f>COUNT(N14,M17,S15)</f>
        <v>2</v>
      </c>
      <c r="D14" s="181">
        <f>IF(N14&gt;M14,1,0)+IF(M17&gt;N17,1,0)+IF(S15&gt;T15,1,0)</f>
        <v>1</v>
      </c>
      <c r="E14" s="181">
        <f>IF(N14&lt;M14,1,0)+IF(M17&lt;N17,1,0)+IF(S15&lt;T15,1,0)</f>
        <v>1</v>
      </c>
      <c r="F14" s="181">
        <f>VALUE(N14+M17+S15)</f>
        <v>4</v>
      </c>
      <c r="G14" s="181">
        <f>VALUE(M14+N17+T15)</f>
        <v>2</v>
      </c>
      <c r="H14" s="182">
        <f>AVERAGE(F14-G14)</f>
        <v>2</v>
      </c>
      <c r="I14" s="22"/>
      <c r="J14" s="8" t="s">
        <v>19</v>
      </c>
      <c r="K14" s="23" t="s">
        <v>6</v>
      </c>
      <c r="L14" s="13" t="s">
        <v>16</v>
      </c>
      <c r="M14" s="48">
        <v>2</v>
      </c>
      <c r="N14" s="48">
        <v>1</v>
      </c>
      <c r="P14" s="8" t="s">
        <v>19</v>
      </c>
      <c r="Q14" s="23" t="s">
        <v>6</v>
      </c>
      <c r="R14" s="8" t="s">
        <v>20</v>
      </c>
      <c r="S14" s="48">
        <v>2</v>
      </c>
      <c r="T14" s="48">
        <v>1</v>
      </c>
    </row>
    <row r="15" spans="1:20" s="12" customFormat="1" ht="15" customHeight="1">
      <c r="A15" s="158">
        <v>2</v>
      </c>
      <c r="B15" s="159" t="s">
        <v>19</v>
      </c>
      <c r="C15" s="160">
        <f>COUNT(M14,M18,S14)</f>
        <v>2</v>
      </c>
      <c r="D15" s="160">
        <f>IF(M14&gt;N14,1,0)+IF(M18&gt;N18,1,0)+IF(S14&gt;T14,1,0)</f>
        <v>2</v>
      </c>
      <c r="E15" s="160">
        <f>IF(M14&lt;N14,1,0)+IF(M18&lt;N18,1,0)+IF(S14&lt;T14,1,0)</f>
        <v>0</v>
      </c>
      <c r="F15" s="160">
        <f>VALUE(M14+M18+S14)</f>
        <v>4</v>
      </c>
      <c r="G15" s="160">
        <f>VALUE(N14+N18+T14)</f>
        <v>2</v>
      </c>
      <c r="H15" s="161">
        <f>AVERAGE(F15-G15)</f>
        <v>2</v>
      </c>
      <c r="I15" s="22"/>
      <c r="J15" s="8" t="s">
        <v>20</v>
      </c>
      <c r="K15" s="23" t="s">
        <v>6</v>
      </c>
      <c r="L15" s="40" t="s">
        <v>8</v>
      </c>
      <c r="M15" s="48"/>
      <c r="N15" s="48"/>
      <c r="P15" s="9" t="s">
        <v>16</v>
      </c>
      <c r="Q15" s="23" t="s">
        <v>6</v>
      </c>
      <c r="R15" s="39" t="str">
        <f>B17</f>
        <v>DESCANSA</v>
      </c>
      <c r="S15" s="48"/>
      <c r="T15" s="48"/>
    </row>
    <row r="16" spans="1:20" s="12" customFormat="1" ht="15" customHeight="1">
      <c r="A16" s="2">
        <v>3</v>
      </c>
      <c r="B16" s="24" t="s">
        <v>20</v>
      </c>
      <c r="C16" s="25">
        <f>COUNT(M15,M18,S14)</f>
        <v>1</v>
      </c>
      <c r="D16" s="26">
        <f>IF(N17&gt;M17,1,0)+IF(M15&gt;N15,1,0)+IF(T14&gt;S14,1,0)</f>
        <v>0</v>
      </c>
      <c r="E16" s="26">
        <f>IF(M17&lt;N17,1,0)+IF(M15&lt;N15,1,0)+IF(T14&lt;S14,1,0)</f>
        <v>1</v>
      </c>
      <c r="F16" s="26">
        <f>VALUE(M15+N17+T14)</f>
        <v>1</v>
      </c>
      <c r="G16" s="26">
        <f>VALUE(N15+M17+S14)</f>
        <v>5</v>
      </c>
      <c r="H16" s="44">
        <f>AVERAGE(F16-G16)</f>
        <v>-4</v>
      </c>
      <c r="J16" s="14" t="s">
        <v>22</v>
      </c>
      <c r="K16" s="17"/>
      <c r="L16" s="10"/>
      <c r="M16" s="11"/>
    </row>
    <row r="17" spans="1:21" s="12" customFormat="1" ht="15" customHeight="1" thickBot="1">
      <c r="A17" s="3"/>
      <c r="B17" s="45" t="s">
        <v>8</v>
      </c>
      <c r="C17" s="46"/>
      <c r="D17" s="46"/>
      <c r="E17" s="46"/>
      <c r="F17" s="46"/>
      <c r="G17" s="46"/>
      <c r="H17" s="47"/>
      <c r="J17" s="8" t="s">
        <v>16</v>
      </c>
      <c r="K17" s="23" t="s">
        <v>6</v>
      </c>
      <c r="L17" s="13" t="s">
        <v>20</v>
      </c>
      <c r="M17" s="48">
        <v>3</v>
      </c>
      <c r="N17" s="48">
        <v>0</v>
      </c>
    </row>
    <row r="18" spans="1:21" s="12" customFormat="1" ht="15" customHeight="1">
      <c r="J18" s="8" t="s">
        <v>19</v>
      </c>
      <c r="K18" s="23" t="s">
        <v>6</v>
      </c>
      <c r="L18" s="40" t="s">
        <v>8</v>
      </c>
      <c r="M18" s="48"/>
      <c r="N18" s="48"/>
      <c r="U18"/>
    </row>
    <row r="19" spans="1:21" s="12" customFormat="1" ht="15" customHeight="1">
      <c r="A19"/>
      <c r="B19" s="162"/>
      <c r="J19"/>
      <c r="K19"/>
      <c r="L19"/>
      <c r="M19"/>
      <c r="N19"/>
      <c r="O19"/>
      <c r="P19"/>
      <c r="Q19"/>
      <c r="R19"/>
      <c r="S19"/>
      <c r="T19"/>
      <c r="U19"/>
    </row>
    <row r="20" spans="1:21" ht="15" customHeight="1" thickBot="1">
      <c r="B20" s="162"/>
    </row>
    <row r="21" spans="1:21" ht="15" customHeight="1" thickBot="1">
      <c r="B21" s="240" t="s">
        <v>114</v>
      </c>
      <c r="C21" s="241"/>
      <c r="D21" s="241"/>
      <c r="E21" s="241"/>
      <c r="F21" s="241"/>
      <c r="G21" s="242"/>
    </row>
    <row r="22" spans="1:21" ht="15" customHeight="1">
      <c r="B22" s="189" t="s">
        <v>105</v>
      </c>
      <c r="C22" s="234" t="s">
        <v>19</v>
      </c>
      <c r="D22" s="235"/>
      <c r="E22" s="235"/>
      <c r="F22" s="235"/>
      <c r="G22" s="236"/>
    </row>
    <row r="23" spans="1:21" ht="15" customHeight="1" thickBot="1">
      <c r="B23" s="190" t="s">
        <v>106</v>
      </c>
      <c r="C23" s="237" t="s">
        <v>16</v>
      </c>
      <c r="D23" s="238"/>
      <c r="E23" s="238"/>
      <c r="F23" s="238"/>
      <c r="G23" s="239"/>
    </row>
    <row r="24" spans="1:21" ht="15" customHeight="1"/>
    <row r="25" spans="1:21" ht="15" customHeight="1"/>
    <row r="26" spans="1:21" ht="15" customHeight="1"/>
    <row r="49" ht="12.95" customHeight="1"/>
    <row r="50" ht="12.95" customHeight="1"/>
    <row r="51" ht="12.95" customHeight="1"/>
    <row r="52" ht="12.95" customHeight="1"/>
    <row r="53" ht="12.95"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mergeCells count="3">
    <mergeCell ref="B21:G21"/>
    <mergeCell ref="C22:G22"/>
    <mergeCell ref="C23:G23"/>
  </mergeCells>
  <printOptions horizontalCentered="1"/>
  <pageMargins left="3.937007874015748E-2" right="3.937007874015748E-2" top="0.15748031496062992" bottom="0.15748031496062992" header="0.31496062992125984" footer="0.31496062992125984"/>
  <pageSetup paperSize="9" scale="8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SUB10 MASC</vt:lpstr>
      <vt:lpstr>SUB10 FEM</vt:lpstr>
      <vt:lpstr>INF MASC</vt:lpstr>
      <vt:lpstr>INF FEM</vt:lpstr>
      <vt:lpstr>JUN MASC</vt:lpstr>
      <vt:lpstr>JUN FEM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PC2</cp:lastModifiedBy>
  <cp:lastPrinted>2017-12-12T10:21:12Z</cp:lastPrinted>
  <dcterms:created xsi:type="dcterms:W3CDTF">2016-11-15T09:47:28Z</dcterms:created>
  <dcterms:modified xsi:type="dcterms:W3CDTF">2019-04-26T11:44:22Z</dcterms:modified>
</cp:coreProperties>
</file>