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9315" windowHeight="9030"/>
  </bookViews>
  <sheets>
    <sheet name="ALEVIN FEM" sheetId="1" r:id="rId1"/>
    <sheet name="ALEVIN MASC" sheetId="2" r:id="rId2"/>
    <sheet name="CONSOLACIÓN ALEVÍN" sheetId="5" r:id="rId3"/>
    <sheet name="CADETE FEM" sheetId="3" r:id="rId4"/>
    <sheet name="CADETE MASC" sheetId="4" r:id="rId5"/>
  </sheets>
  <calcPr calcId="125725"/>
</workbook>
</file>

<file path=xl/calcChain.xml><?xml version="1.0" encoding="utf-8"?>
<calcChain xmlns="http://schemas.openxmlformats.org/spreadsheetml/2006/main">
  <c r="H15" i="4"/>
  <c r="M17"/>
  <c r="M16"/>
  <c r="M15"/>
  <c r="L17"/>
  <c r="L16"/>
  <c r="L15"/>
  <c r="K17"/>
  <c r="K16"/>
  <c r="K15"/>
  <c r="J17"/>
  <c r="J16"/>
  <c r="J15"/>
  <c r="I17"/>
  <c r="I16"/>
  <c r="I15"/>
  <c r="H17"/>
  <c r="H16"/>
  <c r="M16" i="3"/>
  <c r="M15"/>
  <c r="L16"/>
  <c r="L15"/>
  <c r="K16"/>
  <c r="K15"/>
  <c r="J16"/>
  <c r="J15"/>
  <c r="I16"/>
  <c r="I15"/>
  <c r="H16"/>
  <c r="H15"/>
  <c r="M17" i="1"/>
  <c r="M16"/>
  <c r="M15"/>
  <c r="L17"/>
  <c r="L16"/>
  <c r="L15"/>
  <c r="K17"/>
  <c r="K16"/>
  <c r="K15"/>
  <c r="J17"/>
  <c r="J16"/>
  <c r="J15"/>
  <c r="I17"/>
  <c r="I16"/>
  <c r="I15"/>
  <c r="H17"/>
  <c r="H16"/>
  <c r="H15"/>
</calcChain>
</file>

<file path=xl/sharedStrings.xml><?xml version="1.0" encoding="utf-8"?>
<sst xmlns="http://schemas.openxmlformats.org/spreadsheetml/2006/main" count="210" uniqueCount="85">
  <si>
    <t>EQUIPOS</t>
  </si>
  <si>
    <t>J</t>
  </si>
  <si>
    <t>G</t>
  </si>
  <si>
    <t>P</t>
  </si>
  <si>
    <t xml:space="preserve"> A/F </t>
  </si>
  <si>
    <t xml:space="preserve"> E/C</t>
  </si>
  <si>
    <t>DIF.</t>
  </si>
  <si>
    <t>CLASIF.</t>
  </si>
  <si>
    <t>VS</t>
  </si>
  <si>
    <t>DESCANSA</t>
  </si>
  <si>
    <t xml:space="preserve">ALEVIN FEMENINO </t>
  </si>
  <si>
    <t>CT FERRERIES</t>
  </si>
  <si>
    <t>MALBUGER</t>
  </si>
  <si>
    <t>CT CIUTADELLA</t>
  </si>
  <si>
    <t>MALBUGER CD</t>
  </si>
  <si>
    <t>J1. 16 MARZO      15:30H</t>
  </si>
  <si>
    <t>J2. 17 MARZO      15:30H</t>
  </si>
  <si>
    <t>J3.18 MARZO        9:30H</t>
  </si>
  <si>
    <t>CAMPEONATO DE MENORCA POR EQUIPOS JUVENILES 2018</t>
  </si>
  <si>
    <t>CT MAHON</t>
  </si>
  <si>
    <t>CT MERCADAL</t>
  </si>
  <si>
    <t>DELEGACION MENORCA TENIS</t>
  </si>
  <si>
    <t>CLUB TENIS CIUTADELLA</t>
  </si>
  <si>
    <t xml:space="preserve">CADETE FEMENINO </t>
  </si>
  <si>
    <t xml:space="preserve">CADETE MASCULINO </t>
  </si>
  <si>
    <t>CAMPEONATO MENORCA EQUIPOS 2018</t>
  </si>
  <si>
    <t>Fase Final</t>
  </si>
  <si>
    <t>Semana</t>
  </si>
  <si>
    <t>Territorial</t>
  </si>
  <si>
    <t>Ciudad</t>
  </si>
  <si>
    <t>Club</t>
  </si>
  <si>
    <t>BALEAR</t>
  </si>
  <si>
    <t>CIUTADELLA</t>
  </si>
  <si>
    <t>Premios en metálico</t>
  </si>
  <si>
    <t>Categoría</t>
  </si>
  <si>
    <t>Sexo</t>
  </si>
  <si>
    <t>Juez Árbitro</t>
  </si>
  <si>
    <t>NO</t>
  </si>
  <si>
    <t>ALEVIN</t>
  </si>
  <si>
    <t>MASCULNO</t>
  </si>
  <si>
    <t>JOSE LUIS GENESTAR</t>
  </si>
  <si>
    <t>Licencia</t>
  </si>
  <si>
    <t>Ranking</t>
  </si>
  <si>
    <t>St</t>
  </si>
  <si>
    <t>CS</t>
  </si>
  <si>
    <t>Jugador</t>
  </si>
  <si>
    <t>Semifinales</t>
  </si>
  <si>
    <t>Final</t>
  </si>
  <si>
    <t>Campeón</t>
  </si>
  <si>
    <t>CLUB TENIS MAHON</t>
  </si>
  <si>
    <t>C.T. MAHON</t>
  </si>
  <si>
    <t xml:space="preserve">Bye, </t>
  </si>
  <si>
    <t>CLUB TENNIS MERCADAL "B"</t>
  </si>
  <si>
    <t>MALBUGER C.D. "A"</t>
  </si>
  <si>
    <t>CLUB TENNIS FERRERIES</t>
  </si>
  <si>
    <t>MALBUGER C.D. "B"</t>
  </si>
  <si>
    <t>CLUB TENIS MERCADAL "A"</t>
  </si>
  <si>
    <t>Sorteo fecha/hora</t>
  </si>
  <si>
    <t>#</t>
  </si>
  <si>
    <t>Cabezas  de serie</t>
  </si>
  <si>
    <t>Lucky Losers</t>
  </si>
  <si>
    <t>Reemplaza a</t>
  </si>
  <si>
    <t>Pelota oficial</t>
  </si>
  <si>
    <t>BABOLAT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</si>
  <si>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</si>
  <si>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</si>
  <si>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</si>
  <si>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</si>
  <si>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</si>
  <si>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</si>
  <si>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Las actas deberán enviarse a melanie@ftib.es, bien cumplimentadas con nombre, apellidos, número de licencia  y la firma de ambos capitanes.</t>
  </si>
  <si>
    <t>J1. 16 MARZO      19:00H</t>
  </si>
  <si>
    <t>J2. 17 MARZO      18:00H</t>
  </si>
  <si>
    <t>J3.18 MARZO        10:45H</t>
  </si>
  <si>
    <t>J1. 18 MARZO      10:45H</t>
  </si>
  <si>
    <t>5-0</t>
  </si>
  <si>
    <t>3 2</t>
  </si>
  <si>
    <t>4 1</t>
  </si>
  <si>
    <t>CONSOLACION ALEVIN</t>
  </si>
  <si>
    <t>C. T. MERCADAL "B"</t>
  </si>
  <si>
    <t>4-0</t>
  </si>
  <si>
    <t>4-1</t>
  </si>
  <si>
    <t xml:space="preserve">Clasificados </t>
  </si>
  <si>
    <t>Se clasifica para el Cto. de Baleares el primero del grupo</t>
  </si>
  <si>
    <t>Clasificados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</si>
</sst>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37">
    <font>
      <sz val="11"/>
      <color theme="1"/>
      <name val="Calibri"/>
      <family val="2"/>
      <scheme val="minor"/>
    </font>
    <font>
      <b/>
      <u/>
      <sz val="14"/>
      <color theme="1"/>
      <name val="DINPro-Bold"/>
      <family val="3"/>
    </font>
    <font>
      <b/>
      <sz val="11"/>
      <color theme="1"/>
      <name val="DINPro-Bold"/>
      <family val="3"/>
    </font>
    <font>
      <sz val="11"/>
      <color theme="1"/>
      <name val="DINPro-Bold"/>
      <family val="3"/>
    </font>
    <font>
      <b/>
      <sz val="9"/>
      <color theme="8" tint="-0.249977111117893"/>
      <name val="DINPro-Regular"/>
      <family val="3"/>
    </font>
    <font>
      <sz val="9"/>
      <name val="Comic Sans MS"/>
      <family val="4"/>
    </font>
    <font>
      <b/>
      <sz val="10"/>
      <name val="DINPro-Black"/>
      <family val="3"/>
    </font>
    <font>
      <sz val="10"/>
      <name val="Arial"/>
      <family val="2"/>
    </font>
    <font>
      <b/>
      <sz val="9"/>
      <name val="DINPro-Bold"/>
      <family val="3"/>
    </font>
    <font>
      <sz val="8"/>
      <name val="DINPro-Bold"/>
      <family val="3"/>
    </font>
    <font>
      <sz val="9"/>
      <name val="DINPro-Bold"/>
      <family val="3"/>
    </font>
    <font>
      <sz val="8"/>
      <color rgb="FFFF0000"/>
      <name val="DINPro-Bold"/>
      <family val="3"/>
    </font>
    <font>
      <sz val="10"/>
      <name val="Verdana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12"/>
      <name val="VERDANA"/>
      <family val="2"/>
    </font>
    <font>
      <sz val="12"/>
      <name val="DINPro-Black"/>
      <family val="3"/>
    </font>
    <font>
      <b/>
      <u/>
      <sz val="12"/>
      <name val="DINPro-Black"/>
      <family val="3"/>
    </font>
    <font>
      <u/>
      <sz val="12"/>
      <name val="DINPro-Black"/>
      <family val="3"/>
    </font>
    <font>
      <sz val="10"/>
      <name val="Verdana"/>
      <family val="2"/>
    </font>
    <font>
      <sz val="11"/>
      <color rgb="FFFF0000"/>
      <name val="DINPro-Bold"/>
      <family val="3"/>
    </font>
    <font>
      <sz val="10"/>
      <color theme="1"/>
      <name val="DINPro-Bold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7" fillId="0" borderId="0"/>
    <xf numFmtId="0" fontId="7" fillId="0" borderId="0"/>
    <xf numFmtId="0" fontId="12" fillId="0" borderId="0"/>
    <xf numFmtId="165" fontId="7" fillId="0" borderId="0" applyFont="0" applyFill="0" applyBorder="0" applyAlignment="0" applyProtection="0"/>
    <xf numFmtId="0" fontId="7" fillId="0" borderId="0"/>
    <xf numFmtId="0" fontId="34" fillId="0" borderId="0"/>
  </cellStyleXfs>
  <cellXfs count="202">
    <xf numFmtId="0" fontId="0" fillId="0" borderId="0" xfId="0"/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0" fillId="3" borderId="5" xfId="0" applyFont="1" applyFill="1" applyBorder="1" applyAlignment="1">
      <alignment horizontal="center"/>
    </xf>
    <xf numFmtId="0" fontId="6" fillId="5" borderId="1" xfId="2" applyFont="1" applyFill="1" applyBorder="1" applyAlignment="1">
      <alignment horizontal="left"/>
    </xf>
    <xf numFmtId="0" fontId="6" fillId="5" borderId="2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0" borderId="0" xfId="2" applyFont="1"/>
    <xf numFmtId="0" fontId="9" fillId="0" borderId="4" xfId="2" applyFont="1" applyBorder="1"/>
    <xf numFmtId="0" fontId="9" fillId="3" borderId="5" xfId="2" applyFont="1" applyFill="1" applyBorder="1" applyAlignment="1">
      <alignment horizontal="center"/>
    </xf>
    <xf numFmtId="0" fontId="9" fillId="0" borderId="5" xfId="2" applyFont="1" applyBorder="1" applyAlignment="1"/>
    <xf numFmtId="0" fontId="0" fillId="0" borderId="5" xfId="0" applyBorder="1" applyAlignment="1">
      <alignment horizontal="center" vertical="center"/>
    </xf>
    <xf numFmtId="0" fontId="10" fillId="0" borderId="5" xfId="2" applyFont="1" applyBorder="1" applyAlignment="1">
      <alignment horizontal="center"/>
    </xf>
    <xf numFmtId="0" fontId="11" fillId="0" borderId="4" xfId="2" applyFont="1" applyBorder="1"/>
    <xf numFmtId="0" fontId="6" fillId="5" borderId="1" xfId="2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2" fillId="4" borderId="0" xfId="0" applyFont="1" applyFill="1"/>
    <xf numFmtId="0" fontId="10" fillId="0" borderId="5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10" fillId="3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left"/>
    </xf>
    <xf numFmtId="0" fontId="6" fillId="5" borderId="2" xfId="2" applyFont="1" applyFill="1" applyBorder="1" applyAlignment="1">
      <alignment horizontal="left"/>
    </xf>
    <xf numFmtId="0" fontId="6" fillId="3" borderId="0" xfId="2" applyFont="1" applyFill="1" applyBorder="1" applyAlignment="1">
      <alignment horizontal="left"/>
    </xf>
    <xf numFmtId="0" fontId="5" fillId="0" borderId="0" xfId="2" applyFont="1"/>
    <xf numFmtId="0" fontId="9" fillId="0" borderId="4" xfId="2" applyFont="1" applyBorder="1"/>
    <xf numFmtId="0" fontId="9" fillId="3" borderId="5" xfId="2" applyFont="1" applyFill="1" applyBorder="1" applyAlignment="1">
      <alignment horizontal="center"/>
    </xf>
    <xf numFmtId="0" fontId="9" fillId="0" borderId="5" xfId="2" applyFont="1" applyBorder="1" applyAlignment="1"/>
    <xf numFmtId="0" fontId="0" fillId="0" borderId="5" xfId="0" applyBorder="1" applyAlignment="1">
      <alignment horizontal="center" vertical="center"/>
    </xf>
    <xf numFmtId="0" fontId="10" fillId="0" borderId="5" xfId="2" applyFont="1" applyBorder="1" applyAlignment="1">
      <alignment horizontal="center"/>
    </xf>
    <xf numFmtId="0" fontId="11" fillId="0" borderId="4" xfId="2" applyFont="1" applyBorder="1"/>
    <xf numFmtId="0" fontId="6" fillId="5" borderId="1" xfId="2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vertical="center"/>
    </xf>
    <xf numFmtId="0" fontId="2" fillId="4" borderId="0" xfId="0" applyFont="1" applyFill="1"/>
    <xf numFmtId="0" fontId="10" fillId="0" borderId="5" xfId="0" applyFont="1" applyFill="1" applyBorder="1" applyAlignment="1">
      <alignment horizontal="center"/>
    </xf>
    <xf numFmtId="0" fontId="12" fillId="0" borderId="0" xfId="3"/>
    <xf numFmtId="0" fontId="30" fillId="0" borderId="0" xfId="3" applyFont="1"/>
    <xf numFmtId="0" fontId="31" fillId="0" borderId="0" xfId="3" applyFont="1"/>
    <xf numFmtId="0" fontId="32" fillId="0" borderId="0" xfId="3" applyFont="1"/>
    <xf numFmtId="0" fontId="33" fillId="0" borderId="0" xfId="3" applyFont="1"/>
    <xf numFmtId="0" fontId="14" fillId="0" borderId="0" xfId="1" applyFont="1" applyBorder="1" applyAlignment="1" applyProtection="1">
      <alignment vertical="top"/>
      <protection locked="0"/>
    </xf>
    <xf numFmtId="0" fontId="7" fillId="0" borderId="0" xfId="6" applyFont="1" applyProtection="1">
      <protection locked="0"/>
    </xf>
    <xf numFmtId="0" fontId="16" fillId="6" borderId="0" xfId="1" applyFont="1" applyFill="1" applyBorder="1" applyAlignment="1" applyProtection="1">
      <alignment horizontal="center" vertical="center"/>
      <protection hidden="1"/>
    </xf>
    <xf numFmtId="49" fontId="16" fillId="6" borderId="0" xfId="1" applyNumberFormat="1" applyFont="1" applyFill="1" applyBorder="1" applyAlignment="1" applyProtection="1">
      <alignment horizontal="center" vertical="center"/>
      <protection hidden="1"/>
    </xf>
    <xf numFmtId="49" fontId="17" fillId="6" borderId="0" xfId="1" applyNumberFormat="1" applyFont="1" applyFill="1" applyBorder="1" applyAlignment="1" applyProtection="1">
      <alignment horizontal="right" vertical="center"/>
      <protection hidden="1"/>
    </xf>
    <xf numFmtId="0" fontId="18" fillId="0" borderId="0" xfId="1" applyFont="1" applyBorder="1" applyAlignment="1" applyProtection="1">
      <alignment vertical="center"/>
      <protection locked="0"/>
    </xf>
    <xf numFmtId="164" fontId="19" fillId="0" borderId="0" xfId="6" applyNumberFormat="1" applyFont="1" applyBorder="1" applyAlignment="1" applyProtection="1">
      <alignment horizontal="center" vertical="center"/>
      <protection hidden="1"/>
    </xf>
    <xf numFmtId="0" fontId="19" fillId="0" borderId="0" xfId="4" applyNumberFormat="1" applyFont="1" applyBorder="1" applyAlignment="1" applyProtection="1">
      <alignment horizontal="center" vertical="center"/>
      <protection hidden="1"/>
    </xf>
    <xf numFmtId="49" fontId="20" fillId="0" borderId="0" xfId="1" applyNumberFormat="1" applyFont="1" applyBorder="1" applyAlignment="1" applyProtection="1">
      <alignment horizontal="right" vertical="center"/>
      <protection hidden="1"/>
    </xf>
    <xf numFmtId="0" fontId="19" fillId="0" borderId="0" xfId="1" applyFont="1" applyBorder="1" applyAlignment="1" applyProtection="1">
      <alignment vertical="center"/>
      <protection locked="0"/>
    </xf>
    <xf numFmtId="0" fontId="16" fillId="6" borderId="0" xfId="1" applyFont="1" applyFill="1" applyAlignment="1" applyProtection="1">
      <alignment horizontal="center" vertical="center"/>
      <protection hidden="1"/>
    </xf>
    <xf numFmtId="49" fontId="16" fillId="6" borderId="0" xfId="1" applyNumberFormat="1" applyFont="1" applyFill="1" applyBorder="1" applyAlignment="1" applyProtection="1">
      <alignment horizontal="right" vertical="center"/>
      <protection hidden="1"/>
    </xf>
    <xf numFmtId="49" fontId="19" fillId="0" borderId="18" xfId="1" applyNumberFormat="1" applyFont="1" applyBorder="1" applyAlignment="1" applyProtection="1">
      <alignment horizontal="center" vertical="center"/>
      <protection hidden="1"/>
    </xf>
    <xf numFmtId="0" fontId="19" fillId="0" borderId="18" xfId="4" applyNumberFormat="1" applyFont="1" applyBorder="1" applyAlignment="1" applyProtection="1">
      <alignment horizontal="center" vertical="center"/>
      <protection hidden="1"/>
    </xf>
    <xf numFmtId="49" fontId="19" fillId="0" borderId="18" xfId="1" applyNumberFormat="1" applyFont="1" applyBorder="1" applyAlignment="1" applyProtection="1">
      <alignment horizontal="right" vertical="center"/>
      <protection hidden="1"/>
    </xf>
    <xf numFmtId="0" fontId="21" fillId="6" borderId="0" xfId="5" applyFont="1" applyFill="1" applyAlignment="1" applyProtection="1">
      <alignment horizontal="right" vertical="center"/>
      <protection hidden="1"/>
    </xf>
    <xf numFmtId="0" fontId="21" fillId="6" borderId="0" xfId="5" applyFont="1" applyFill="1" applyAlignment="1" applyProtection="1">
      <alignment horizontal="center" vertical="center"/>
      <protection hidden="1"/>
    </xf>
    <xf numFmtId="0" fontId="21" fillId="6" borderId="0" xfId="5" applyNumberFormat="1" applyFont="1" applyFill="1" applyAlignment="1" applyProtection="1">
      <alignment horizontal="center" vertical="center"/>
      <protection hidden="1"/>
    </xf>
    <xf numFmtId="0" fontId="18" fillId="0" borderId="0" xfId="5" applyFont="1" applyAlignment="1" applyProtection="1">
      <alignment vertical="center"/>
      <protection locked="0"/>
    </xf>
    <xf numFmtId="0" fontId="18" fillId="6" borderId="0" xfId="5" applyFont="1" applyFill="1" applyAlignment="1" applyProtection="1">
      <alignment horizontal="right" vertical="center"/>
      <protection locked="0"/>
    </xf>
    <xf numFmtId="0" fontId="18" fillId="0" borderId="0" xfId="5" applyFont="1" applyFill="1" applyAlignment="1" applyProtection="1">
      <alignment horizontal="right" vertical="center"/>
      <protection locked="0"/>
    </xf>
    <xf numFmtId="0" fontId="18" fillId="0" borderId="0" xfId="5" applyNumberFormat="1" applyFont="1" applyFill="1" applyAlignment="1" applyProtection="1">
      <alignment horizontal="center" vertical="center"/>
      <protection locked="0"/>
    </xf>
    <xf numFmtId="0" fontId="18" fillId="0" borderId="0" xfId="5" applyFont="1" applyFill="1" applyAlignment="1" applyProtection="1">
      <alignment horizontal="center" vertical="center"/>
      <protection locked="0"/>
    </xf>
    <xf numFmtId="0" fontId="18" fillId="0" borderId="0" xfId="5" applyFont="1" applyFill="1" applyAlignment="1" applyProtection="1">
      <alignment horizontal="left" vertical="center"/>
      <protection locked="0"/>
    </xf>
    <xf numFmtId="0" fontId="22" fillId="6" borderId="0" xfId="5" applyNumberFormat="1" applyFont="1" applyFill="1" applyBorder="1" applyAlignment="1" applyProtection="1">
      <alignment horizontal="center" vertical="center"/>
      <protection locked="0"/>
    </xf>
    <xf numFmtId="0" fontId="23" fillId="0" borderId="14" xfId="6" applyNumberFormat="1" applyFont="1" applyFill="1" applyBorder="1" applyAlignment="1" applyProtection="1">
      <alignment horizontal="right" vertical="center"/>
      <protection hidden="1"/>
    </xf>
    <xf numFmtId="0" fontId="23" fillId="0" borderId="14" xfId="6" applyNumberFormat="1" applyFont="1" applyFill="1" applyBorder="1" applyAlignment="1" applyProtection="1">
      <alignment horizontal="center" vertical="center"/>
      <protection hidden="1"/>
    </xf>
    <xf numFmtId="0" fontId="24" fillId="7" borderId="14" xfId="1" applyNumberFormat="1" applyFont="1" applyFill="1" applyBorder="1" applyAlignment="1" applyProtection="1">
      <alignment horizontal="center" vertical="center"/>
      <protection locked="0"/>
    </xf>
    <xf numFmtId="0" fontId="23" fillId="0" borderId="14" xfId="6" applyNumberFormat="1" applyFont="1" applyFill="1" applyBorder="1" applyAlignment="1" applyProtection="1">
      <alignment vertical="center"/>
      <protection hidden="1"/>
    </xf>
    <xf numFmtId="0" fontId="23" fillId="0" borderId="0" xfId="5" applyNumberFormat="1" applyFont="1" applyFill="1" applyAlignment="1" applyProtection="1">
      <alignment vertical="center"/>
      <protection locked="0"/>
    </xf>
    <xf numFmtId="0" fontId="25" fillId="0" borderId="0" xfId="1" applyFont="1" applyProtection="1">
      <protection hidden="1"/>
    </xf>
    <xf numFmtId="0" fontId="7" fillId="0" borderId="0" xfId="5" applyNumberFormat="1" applyFont="1" applyAlignment="1" applyProtection="1">
      <alignment vertical="center"/>
      <protection locked="0"/>
    </xf>
    <xf numFmtId="0" fontId="23" fillId="6" borderId="0" xfId="5" applyNumberFormat="1" applyFont="1" applyFill="1" applyBorder="1" applyAlignment="1" applyProtection="1">
      <alignment horizontal="center" vertical="center"/>
      <protection locked="0"/>
    </xf>
    <xf numFmtId="0" fontId="23" fillId="0" borderId="0" xfId="5" applyNumberFormat="1" applyFont="1" applyFill="1" applyBorder="1" applyAlignment="1" applyProtection="1">
      <alignment horizontal="right" vertical="center"/>
      <protection hidden="1"/>
    </xf>
    <xf numFmtId="0" fontId="23" fillId="0" borderId="0" xfId="5" applyNumberFormat="1" applyFont="1" applyFill="1" applyAlignment="1" applyProtection="1">
      <alignment horizontal="center" vertical="center"/>
      <protection hidden="1"/>
    </xf>
    <xf numFmtId="0" fontId="23" fillId="0" borderId="0" xfId="5" applyNumberFormat="1" applyFont="1" applyFill="1" applyAlignment="1" applyProtection="1">
      <alignment horizontal="center" vertical="center"/>
      <protection locked="0"/>
    </xf>
    <xf numFmtId="0" fontId="23" fillId="0" borderId="2" xfId="5" applyNumberFormat="1" applyFont="1" applyFill="1" applyBorder="1" applyAlignment="1" applyProtection="1">
      <alignment vertical="center"/>
      <protection hidden="1"/>
    </xf>
    <xf numFmtId="0" fontId="26" fillId="0" borderId="14" xfId="5" applyNumberFormat="1" applyFont="1" applyFill="1" applyBorder="1" applyAlignment="1" applyProtection="1">
      <alignment horizontal="center" vertical="center"/>
      <protection locked="0"/>
    </xf>
    <xf numFmtId="0" fontId="23" fillId="0" borderId="0" xfId="5" applyNumberFormat="1" applyFont="1" applyFill="1" applyBorder="1" applyAlignment="1" applyProtection="1">
      <alignment horizontal="center" vertical="center"/>
      <protection locked="0"/>
    </xf>
    <xf numFmtId="0" fontId="23" fillId="0" borderId="14" xfId="5" applyNumberFormat="1" applyFont="1" applyFill="1" applyBorder="1" applyAlignment="1" applyProtection="1">
      <alignment horizontal="right" vertical="center"/>
      <protection hidden="1"/>
    </xf>
    <xf numFmtId="0" fontId="23" fillId="0" borderId="14" xfId="5" applyNumberFormat="1" applyFont="1" applyFill="1" applyBorder="1" applyAlignment="1" applyProtection="1">
      <alignment horizontal="center" vertical="center"/>
      <protection hidden="1"/>
    </xf>
    <xf numFmtId="0" fontId="24" fillId="7" borderId="14" xfId="5" applyNumberFormat="1" applyFont="1" applyFill="1" applyBorder="1" applyAlignment="1" applyProtection="1">
      <alignment horizontal="center" vertical="center"/>
      <protection locked="0"/>
    </xf>
    <xf numFmtId="0" fontId="23" fillId="0" borderId="11" xfId="5" applyNumberFormat="1" applyFont="1" applyFill="1" applyBorder="1" applyAlignment="1" applyProtection="1">
      <alignment vertical="center"/>
      <protection hidden="1"/>
    </xf>
    <xf numFmtId="0" fontId="23" fillId="0" borderId="2" xfId="5" applyNumberFormat="1" applyFont="1" applyFill="1" applyBorder="1" applyAlignment="1" applyProtection="1">
      <alignment horizontal="center" vertical="center"/>
      <protection locked="0"/>
    </xf>
    <xf numFmtId="0" fontId="24" fillId="0" borderId="0" xfId="5" applyNumberFormat="1" applyFont="1" applyFill="1" applyAlignment="1" applyProtection="1">
      <alignment horizontal="center" vertical="center"/>
      <protection locked="0"/>
    </xf>
    <xf numFmtId="0" fontId="23" fillId="0" borderId="0" xfId="5" applyNumberFormat="1" applyFont="1" applyFill="1" applyAlignment="1" applyProtection="1">
      <alignment vertical="center"/>
      <protection hidden="1"/>
    </xf>
    <xf numFmtId="0" fontId="23" fillId="0" borderId="13" xfId="5" applyNumberFormat="1" applyFont="1" applyFill="1" applyBorder="1" applyAlignment="1" applyProtection="1">
      <alignment horizontal="center" vertical="center"/>
      <protection locked="0"/>
    </xf>
    <xf numFmtId="0" fontId="23" fillId="0" borderId="14" xfId="5" applyNumberFormat="1" applyFont="1" applyBorder="1" applyAlignment="1" applyProtection="1">
      <alignment horizontal="center" vertical="center"/>
      <protection locked="0"/>
    </xf>
    <xf numFmtId="0" fontId="23" fillId="0" borderId="14" xfId="5" applyNumberFormat="1" applyFont="1" applyFill="1" applyBorder="1" applyAlignment="1" applyProtection="1">
      <alignment vertical="center"/>
      <protection hidden="1"/>
    </xf>
    <xf numFmtId="0" fontId="23" fillId="0" borderId="11" xfId="5" applyNumberFormat="1" applyFont="1" applyBorder="1" applyAlignment="1" applyProtection="1">
      <alignment horizontal="center" vertical="center"/>
      <protection locked="0"/>
    </xf>
    <xf numFmtId="0" fontId="23" fillId="0" borderId="19" xfId="5" applyNumberFormat="1" applyFont="1" applyFill="1" applyBorder="1" applyAlignment="1" applyProtection="1">
      <alignment horizontal="center" vertical="center"/>
      <protection locked="0"/>
    </xf>
    <xf numFmtId="0" fontId="27" fillId="7" borderId="14" xfId="5" applyNumberFormat="1" applyFont="1" applyFill="1" applyBorder="1" applyAlignment="1" applyProtection="1">
      <alignment horizontal="center" vertical="center"/>
      <protection locked="0"/>
    </xf>
    <xf numFmtId="0" fontId="23" fillId="0" borderId="0" xfId="5" applyNumberFormat="1" applyFont="1" applyFill="1" applyBorder="1" applyAlignment="1" applyProtection="1">
      <alignment horizontal="right" vertical="center"/>
      <protection locked="0"/>
    </xf>
    <xf numFmtId="0" fontId="28" fillId="0" borderId="0" xfId="5" applyNumberFormat="1" applyFont="1" applyFill="1" applyBorder="1" applyAlignment="1" applyProtection="1">
      <alignment horizontal="center" vertical="center"/>
      <protection locked="0"/>
    </xf>
    <xf numFmtId="0" fontId="22" fillId="0" borderId="0" xfId="5" applyNumberFormat="1" applyFont="1" applyBorder="1" applyAlignment="1" applyProtection="1">
      <alignment horizontal="center" vertical="center"/>
      <protection locked="0"/>
    </xf>
    <xf numFmtId="49" fontId="17" fillId="6" borderId="3" xfId="1" applyNumberFormat="1" applyFont="1" applyFill="1" applyBorder="1" applyAlignment="1" applyProtection="1">
      <alignment horizontal="center" vertical="center"/>
      <protection locked="0"/>
    </xf>
    <xf numFmtId="49" fontId="17" fillId="6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Protection="1">
      <protection locked="0"/>
    </xf>
    <xf numFmtId="0" fontId="21" fillId="8" borderId="24" xfId="1" applyNumberFormat="1" applyFont="1" applyFill="1" applyBorder="1" applyAlignment="1" applyProtection="1">
      <alignment horizontal="center" vertical="center"/>
      <protection locked="0"/>
    </xf>
    <xf numFmtId="0" fontId="21" fillId="8" borderId="25" xfId="5" applyNumberFormat="1" applyFont="1" applyFill="1" applyBorder="1" applyAlignment="1" applyProtection="1">
      <alignment vertical="center"/>
      <protection hidden="1"/>
    </xf>
    <xf numFmtId="0" fontId="21" fillId="8" borderId="27" xfId="1" applyNumberFormat="1" applyFont="1" applyFill="1" applyBorder="1" applyAlignment="1" applyProtection="1">
      <alignment horizontal="center" vertical="center"/>
      <protection locked="0"/>
    </xf>
    <xf numFmtId="0" fontId="21" fillId="8" borderId="28" xfId="1" applyNumberFormat="1" applyFont="1" applyFill="1" applyBorder="1" applyAlignment="1" applyProtection="1">
      <alignment vertical="center"/>
      <protection hidden="1"/>
    </xf>
    <xf numFmtId="0" fontId="21" fillId="0" borderId="27" xfId="1" applyNumberFormat="1" applyFont="1" applyBorder="1" applyAlignment="1" applyProtection="1">
      <alignment horizontal="center" vertical="center"/>
      <protection hidden="1"/>
    </xf>
    <xf numFmtId="0" fontId="21" fillId="0" borderId="28" xfId="1" applyFont="1" applyBorder="1" applyAlignment="1" applyProtection="1">
      <alignment vertical="center"/>
      <protection hidden="1"/>
    </xf>
    <xf numFmtId="0" fontId="21" fillId="0" borderId="31" xfId="1" applyNumberFormat="1" applyFont="1" applyBorder="1" applyAlignment="1" applyProtection="1">
      <alignment horizontal="center" vertical="center"/>
      <protection hidden="1"/>
    </xf>
    <xf numFmtId="0" fontId="21" fillId="0" borderId="32" xfId="1" applyFont="1" applyBorder="1" applyAlignment="1" applyProtection="1">
      <alignment vertical="center"/>
      <protection hidden="1"/>
    </xf>
    <xf numFmtId="0" fontId="18" fillId="0" borderId="0" xfId="1" applyFont="1" applyAlignment="1" applyProtection="1">
      <alignment horizontal="center" vertical="center"/>
      <protection locked="0"/>
    </xf>
    <xf numFmtId="0" fontId="29" fillId="0" borderId="0" xfId="1" applyFont="1" applyProtection="1">
      <protection locked="0"/>
    </xf>
    <xf numFmtId="0" fontId="25" fillId="0" borderId="0" xfId="1" applyFont="1" applyProtection="1">
      <protection locked="0"/>
    </xf>
    <xf numFmtId="0" fontId="18" fillId="0" borderId="0" xfId="6" applyFont="1" applyAlignment="1" applyProtection="1">
      <alignment horizontal="center" vertical="center"/>
      <protection locked="0"/>
    </xf>
    <xf numFmtId="0" fontId="7" fillId="0" borderId="0" xfId="5" applyProtection="1">
      <protection locked="0"/>
    </xf>
    <xf numFmtId="0" fontId="7" fillId="0" borderId="0" xfId="5" applyNumberFormat="1" applyProtection="1">
      <protection locked="0"/>
    </xf>
    <xf numFmtId="14" fontId="7" fillId="0" borderId="0" xfId="5" applyNumberFormat="1" applyProtection="1">
      <protection locked="0"/>
    </xf>
    <xf numFmtId="0" fontId="3" fillId="2" borderId="0" xfId="0" applyFont="1" applyFill="1" applyAlignment="1">
      <alignment vertical="center" wrapText="1"/>
    </xf>
    <xf numFmtId="0" fontId="16" fillId="6" borderId="0" xfId="1" applyFont="1" applyFill="1" applyBorder="1" applyAlignment="1" applyProtection="1">
      <alignment horizontal="center" vertical="center"/>
      <protection hidden="1"/>
    </xf>
    <xf numFmtId="16" fontId="23" fillId="0" borderId="2" xfId="5" applyNumberFormat="1" applyFont="1" applyFill="1" applyBorder="1" applyAlignment="1" applyProtection="1">
      <alignment horizontal="center" vertical="center"/>
      <protection locked="0"/>
    </xf>
    <xf numFmtId="16" fontId="23" fillId="0" borderId="0" xfId="5" applyNumberFormat="1" applyFont="1" applyFill="1" applyBorder="1" applyAlignment="1" applyProtection="1">
      <alignment horizontal="center" vertical="center"/>
      <protection locked="0"/>
    </xf>
    <xf numFmtId="0" fontId="23" fillId="0" borderId="35" xfId="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19" fillId="0" borderId="0" xfId="0" applyNumberFormat="1" applyFont="1" applyBorder="1" applyAlignment="1" applyProtection="1">
      <alignment horizontal="center" vertical="center"/>
      <protection hidden="1"/>
    </xf>
    <xf numFmtId="0" fontId="23" fillId="0" borderId="14" xfId="0" applyNumberFormat="1" applyFont="1" applyFill="1" applyBorder="1" applyAlignment="1" applyProtection="1">
      <alignment horizontal="right" vertical="center"/>
      <protection hidden="1"/>
    </xf>
    <xf numFmtId="0" fontId="23" fillId="0" borderId="14" xfId="0" applyNumberFormat="1" applyFont="1" applyFill="1" applyBorder="1" applyAlignment="1" applyProtection="1">
      <alignment horizontal="center" vertical="center"/>
      <protection hidden="1"/>
    </xf>
    <xf numFmtId="0" fontId="23" fillId="0" borderId="14" xfId="0" applyNumberFormat="1" applyFont="1" applyFill="1" applyBorder="1" applyAlignment="1" applyProtection="1">
      <alignment vertical="center"/>
      <protection hidden="1"/>
    </xf>
    <xf numFmtId="49" fontId="23" fillId="0" borderId="0" xfId="5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23" fillId="0" borderId="36" xfId="5" applyNumberFormat="1" applyFont="1" applyFill="1" applyBorder="1" applyAlignment="1" applyProtection="1">
      <alignment horizontal="center" vertical="center"/>
      <protection locked="0"/>
    </xf>
    <xf numFmtId="0" fontId="23" fillId="0" borderId="13" xfId="5" applyNumberFormat="1" applyFont="1" applyFill="1" applyBorder="1" applyAlignment="1" applyProtection="1">
      <alignment vertical="center"/>
      <protection locked="0"/>
    </xf>
    <xf numFmtId="0" fontId="23" fillId="0" borderId="0" xfId="5" applyNumberFormat="1" applyFont="1" applyFill="1" applyBorder="1" applyAlignment="1" applyProtection="1">
      <alignment vertical="center"/>
      <protection locked="0"/>
    </xf>
    <xf numFmtId="49" fontId="23" fillId="0" borderId="2" xfId="5" applyNumberFormat="1" applyFont="1" applyFill="1" applyBorder="1" applyAlignment="1" applyProtection="1">
      <alignment vertical="center"/>
      <protection locked="0"/>
    </xf>
    <xf numFmtId="0" fontId="23" fillId="0" borderId="8" xfId="5" applyNumberFormat="1" applyFont="1" applyFill="1" applyBorder="1" applyAlignment="1" applyProtection="1">
      <alignment horizontal="center" vertical="center"/>
      <protection hidden="1"/>
    </xf>
    <xf numFmtId="0" fontId="8" fillId="9" borderId="3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8" xfId="0" applyFont="1" applyFill="1" applyBorder="1" applyAlignment="1">
      <alignment horizontal="center"/>
    </xf>
    <xf numFmtId="0" fontId="0" fillId="9" borderId="0" xfId="0" applyFill="1" applyAlignment="1">
      <alignment vertical="center"/>
    </xf>
    <xf numFmtId="0" fontId="35" fillId="0" borderId="0" xfId="0" applyFont="1" applyAlignment="1">
      <alignment vertical="center"/>
    </xf>
    <xf numFmtId="0" fontId="36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3" fillId="9" borderId="14" xfId="5" applyNumberFormat="1" applyFont="1" applyFill="1" applyBorder="1" applyAlignment="1" applyProtection="1">
      <alignment horizontal="center" vertical="center"/>
      <protection locked="0"/>
    </xf>
    <xf numFmtId="166" fontId="19" fillId="0" borderId="18" xfId="1" applyNumberFormat="1" applyFont="1" applyBorder="1" applyAlignment="1" applyProtection="1">
      <alignment horizontal="center" vertical="center"/>
      <protection hidden="1"/>
    </xf>
    <xf numFmtId="49" fontId="13" fillId="0" borderId="0" xfId="6" applyNumberFormat="1" applyFont="1" applyBorder="1" applyAlignment="1" applyProtection="1">
      <alignment horizontal="center" vertical="center"/>
      <protection hidden="1"/>
    </xf>
    <xf numFmtId="49" fontId="15" fillId="0" borderId="0" xfId="6" applyNumberFormat="1" applyFont="1" applyAlignment="1" applyProtection="1">
      <alignment horizontal="center"/>
      <protection hidden="1"/>
    </xf>
    <xf numFmtId="0" fontId="16" fillId="6" borderId="0" xfId="1" applyFont="1" applyFill="1" applyBorder="1" applyAlignment="1" applyProtection="1">
      <alignment horizontal="center" vertical="center"/>
      <protection hidden="1"/>
    </xf>
    <xf numFmtId="164" fontId="19" fillId="0" borderId="0" xfId="6" applyNumberFormat="1" applyFont="1" applyBorder="1" applyAlignment="1" applyProtection="1">
      <alignment horizontal="center" vertical="center"/>
      <protection hidden="1"/>
    </xf>
    <xf numFmtId="49" fontId="16" fillId="6" borderId="15" xfId="1" applyNumberFormat="1" applyFont="1" applyFill="1" applyBorder="1" applyAlignment="1" applyProtection="1">
      <alignment horizontal="center" vertical="center"/>
      <protection locked="0"/>
    </xf>
    <xf numFmtId="49" fontId="16" fillId="6" borderId="20" xfId="1" applyNumberFormat="1" applyFont="1" applyFill="1" applyBorder="1" applyAlignment="1" applyProtection="1">
      <alignment horizontal="center" vertical="center"/>
      <protection locked="0"/>
    </xf>
    <xf numFmtId="49" fontId="16" fillId="6" borderId="21" xfId="1" applyNumberFormat="1" applyFont="1" applyFill="1" applyBorder="1" applyAlignment="1" applyProtection="1">
      <alignment horizontal="center" vertical="center"/>
      <protection locked="0"/>
    </xf>
    <xf numFmtId="49" fontId="17" fillId="6" borderId="15" xfId="1" applyNumberFormat="1" applyFont="1" applyFill="1" applyBorder="1" applyAlignment="1" applyProtection="1">
      <alignment horizontal="center" vertical="center"/>
      <protection locked="0"/>
    </xf>
    <xf numFmtId="49" fontId="17" fillId="6" borderId="16" xfId="1" applyNumberFormat="1" applyFont="1" applyFill="1" applyBorder="1" applyAlignment="1" applyProtection="1">
      <alignment horizontal="center" vertical="center"/>
      <protection locked="0"/>
    </xf>
    <xf numFmtId="49" fontId="17" fillId="6" borderId="20" xfId="1" applyNumberFormat="1" applyFont="1" applyFill="1" applyBorder="1" applyAlignment="1" applyProtection="1">
      <alignment horizontal="center" vertical="center"/>
      <protection locked="0"/>
    </xf>
    <xf numFmtId="49" fontId="17" fillId="6" borderId="21" xfId="1" applyNumberFormat="1" applyFont="1" applyFill="1" applyBorder="1" applyAlignment="1" applyProtection="1">
      <alignment horizontal="center" vertical="center"/>
      <protection locked="0"/>
    </xf>
    <xf numFmtId="14" fontId="21" fillId="0" borderId="17" xfId="1" applyNumberFormat="1" applyFont="1" applyBorder="1" applyAlignment="1" applyProtection="1">
      <alignment horizontal="center" vertical="center"/>
      <protection locked="0"/>
    </xf>
    <xf numFmtId="0" fontId="21" fillId="0" borderId="22" xfId="1" applyFont="1" applyBorder="1" applyAlignment="1" applyProtection="1">
      <alignment horizontal="center" vertical="center"/>
      <protection locked="0"/>
    </xf>
    <xf numFmtId="0" fontId="21" fillId="0" borderId="23" xfId="1" applyFont="1" applyBorder="1" applyAlignment="1" applyProtection="1">
      <alignment horizontal="center" vertical="center"/>
      <protection locked="0"/>
    </xf>
    <xf numFmtId="49" fontId="21" fillId="8" borderId="26" xfId="1" applyNumberFormat="1" applyFont="1" applyFill="1" applyBorder="1" applyAlignment="1" applyProtection="1">
      <alignment horizontal="center" vertical="center"/>
      <protection locked="0"/>
    </xf>
    <xf numFmtId="49" fontId="21" fillId="8" borderId="13" xfId="1" applyNumberFormat="1" applyFont="1" applyFill="1" applyBorder="1" applyAlignment="1" applyProtection="1">
      <alignment horizontal="center" vertical="center"/>
      <protection locked="0"/>
    </xf>
    <xf numFmtId="49" fontId="21" fillId="8" borderId="0" xfId="1" applyNumberFormat="1" applyFont="1" applyFill="1" applyBorder="1" applyAlignment="1" applyProtection="1">
      <alignment horizontal="center" vertical="center"/>
      <protection locked="0"/>
    </xf>
    <xf numFmtId="49" fontId="21" fillId="8" borderId="25" xfId="1" applyNumberFormat="1" applyFont="1" applyFill="1" applyBorder="1" applyAlignment="1" applyProtection="1">
      <alignment horizontal="center" vertical="center"/>
      <protection locked="0"/>
    </xf>
    <xf numFmtId="0" fontId="16" fillId="6" borderId="15" xfId="1" applyFont="1" applyFill="1" applyBorder="1" applyAlignment="1" applyProtection="1">
      <alignment horizontal="center" vertical="center"/>
      <protection locked="0"/>
    </xf>
    <xf numFmtId="0" fontId="16" fillId="6" borderId="20" xfId="1" applyFont="1" applyFill="1" applyBorder="1" applyAlignment="1" applyProtection="1">
      <alignment horizontal="center" vertical="center"/>
      <protection locked="0"/>
    </xf>
    <xf numFmtId="0" fontId="16" fillId="6" borderId="21" xfId="1" applyFont="1" applyFill="1" applyBorder="1" applyAlignment="1" applyProtection="1">
      <alignment horizontal="center" vertical="center"/>
      <protection locked="0"/>
    </xf>
    <xf numFmtId="0" fontId="21" fillId="0" borderId="29" xfId="1" applyFont="1" applyBorder="1" applyAlignment="1" applyProtection="1">
      <alignment horizontal="center" vertical="center"/>
      <protection locked="0"/>
    </xf>
    <xf numFmtId="0" fontId="21" fillId="0" borderId="18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49" fontId="21" fillId="0" borderId="29" xfId="1" applyNumberFormat="1" applyFont="1" applyBorder="1" applyAlignment="1" applyProtection="1">
      <alignment horizontal="center" vertical="center"/>
      <protection locked="0"/>
    </xf>
    <xf numFmtId="49" fontId="21" fillId="0" borderId="18" xfId="1" applyNumberFormat="1" applyFont="1" applyBorder="1" applyAlignment="1" applyProtection="1">
      <alignment horizontal="center" vertical="center"/>
      <protection locked="0"/>
    </xf>
    <xf numFmtId="49" fontId="21" fillId="0" borderId="30" xfId="1" applyNumberFormat="1" applyFont="1" applyBorder="1" applyAlignment="1" applyProtection="1">
      <alignment horizontal="center" vertical="center"/>
      <protection locked="0"/>
    </xf>
    <xf numFmtId="49" fontId="21" fillId="0" borderId="26" xfId="1" applyNumberFormat="1" applyFont="1" applyBorder="1" applyAlignment="1" applyProtection="1">
      <alignment horizontal="center" vertical="center"/>
      <protection hidden="1"/>
    </xf>
    <xf numFmtId="0" fontId="21" fillId="0" borderId="0" xfId="1" applyNumberFormat="1" applyFont="1" applyBorder="1" applyAlignment="1" applyProtection="1">
      <alignment horizontal="center" vertical="center"/>
      <protection hidden="1"/>
    </xf>
    <xf numFmtId="0" fontId="21" fillId="0" borderId="25" xfId="1" applyNumberFormat="1" applyFont="1" applyBorder="1" applyAlignment="1" applyProtection="1">
      <alignment horizontal="center" vertical="center"/>
      <protection hidden="1"/>
    </xf>
    <xf numFmtId="0" fontId="21" fillId="0" borderId="29" xfId="1" applyNumberFormat="1" applyFont="1" applyBorder="1" applyAlignment="1" applyProtection="1">
      <alignment horizontal="center" vertical="center"/>
      <protection hidden="1"/>
    </xf>
    <xf numFmtId="0" fontId="21" fillId="0" borderId="18" xfId="1" applyNumberFormat="1" applyFont="1" applyBorder="1" applyAlignment="1" applyProtection="1">
      <alignment horizontal="center" vertical="center"/>
      <protection hidden="1"/>
    </xf>
    <xf numFmtId="0" fontId="21" fillId="0" borderId="30" xfId="1" applyNumberFormat="1" applyFont="1" applyBorder="1" applyAlignment="1" applyProtection="1">
      <alignment horizontal="center" vertical="center"/>
      <protection hidden="1"/>
    </xf>
    <xf numFmtId="49" fontId="21" fillId="8" borderId="29" xfId="1" applyNumberFormat="1" applyFont="1" applyFill="1" applyBorder="1" applyAlignment="1" applyProtection="1">
      <alignment horizontal="center" vertical="center"/>
      <protection locked="0"/>
    </xf>
    <xf numFmtId="49" fontId="21" fillId="8" borderId="33" xfId="1" applyNumberFormat="1" applyFont="1" applyFill="1" applyBorder="1" applyAlignment="1" applyProtection="1">
      <alignment horizontal="center" vertical="center"/>
      <protection locked="0"/>
    </xf>
    <xf numFmtId="49" fontId="21" fillId="8" borderId="18" xfId="1" applyNumberFormat="1" applyFont="1" applyFill="1" applyBorder="1" applyAlignment="1" applyProtection="1">
      <alignment horizontal="center" vertical="center"/>
      <protection locked="0"/>
    </xf>
    <xf numFmtId="49" fontId="21" fillId="8" borderId="30" xfId="1" applyNumberFormat="1" applyFont="1" applyFill="1" applyBorder="1" applyAlignment="1" applyProtection="1">
      <alignment horizontal="center" vertical="center"/>
      <protection locked="0"/>
    </xf>
    <xf numFmtId="0" fontId="18" fillId="0" borderId="34" xfId="1" applyFont="1" applyFill="1" applyBorder="1" applyAlignment="1" applyProtection="1">
      <alignment horizontal="center" vertical="center"/>
      <protection locked="0"/>
    </xf>
    <xf numFmtId="0" fontId="18" fillId="0" borderId="0" xfId="6" applyNumberFormat="1" applyFont="1" applyAlignment="1" applyProtection="1">
      <alignment horizontal="center"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164" fontId="19" fillId="0" borderId="0" xfId="0" applyNumberFormat="1" applyFont="1" applyBorder="1" applyAlignment="1" applyProtection="1">
      <alignment horizontal="center" vertical="center"/>
      <protection hidden="1"/>
    </xf>
  </cellXfs>
  <cellStyles count="7">
    <cellStyle name="Moneda 2 2" xfId="4"/>
    <cellStyle name="Normal" xfId="0" builtinId="0"/>
    <cellStyle name="Normal 2" xfId="2"/>
    <cellStyle name="Normal 2 2" xfId="1"/>
    <cellStyle name="Normal 3" xfId="5"/>
    <cellStyle name="Normal 4" xfId="3"/>
    <cellStyle name="Normal 5" xfId="6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9524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864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285749</xdr:colOff>
      <xdr:row>0</xdr:row>
      <xdr:rowOff>114300</xdr:rowOff>
    </xdr:from>
    <xdr:to>
      <xdr:col>13</xdr:col>
      <xdr:colOff>666749</xdr:colOff>
      <xdr:row>5</xdr:row>
      <xdr:rowOff>60158</xdr:rowOff>
    </xdr:to>
    <xdr:pic>
      <xdr:nvPicPr>
        <xdr:cNvPr id="3" name="2 Imagen" descr="Resultado de imagen de CLUB TENIS CIUTADEL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81824" y="114300"/>
          <a:ext cx="1343025" cy="898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32</xdr:row>
      <xdr:rowOff>57150</xdr:rowOff>
    </xdr:from>
    <xdr:to>
      <xdr:col>8</xdr:col>
      <xdr:colOff>120650</xdr:colOff>
      <xdr:row>37</xdr:row>
      <xdr:rowOff>20955</xdr:rowOff>
    </xdr:to>
    <xdr:pic>
      <xdr:nvPicPr>
        <xdr:cNvPr id="4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4775" y="6143625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47626</xdr:colOff>
      <xdr:row>7</xdr:row>
      <xdr:rowOff>19051</xdr:rowOff>
    </xdr:from>
    <xdr:to>
      <xdr:col>13</xdr:col>
      <xdr:colOff>115825</xdr:colOff>
      <xdr:row>11</xdr:row>
      <xdr:rowOff>1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6" y="1514476"/>
          <a:ext cx="261137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85726</xdr:colOff>
      <xdr:row>19</xdr:row>
      <xdr:rowOff>123826</xdr:rowOff>
    </xdr:from>
    <xdr:to>
      <xdr:col>12</xdr:col>
      <xdr:colOff>361951</xdr:colOff>
      <xdr:row>23</xdr:row>
      <xdr:rowOff>66676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34076" y="3905251"/>
          <a:ext cx="24193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7</xdr:row>
      <xdr:rowOff>66675</xdr:rowOff>
    </xdr:from>
    <xdr:to>
      <xdr:col>8</xdr:col>
      <xdr:colOff>885825</xdr:colOff>
      <xdr:row>10</xdr:row>
      <xdr:rowOff>47625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62600" y="1371600"/>
          <a:ext cx="885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20</xdr:row>
      <xdr:rowOff>123825</xdr:rowOff>
    </xdr:from>
    <xdr:to>
      <xdr:col>8</xdr:col>
      <xdr:colOff>1066800</xdr:colOff>
      <xdr:row>22</xdr:row>
      <xdr:rowOff>133350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48325" y="3533775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28574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864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333373</xdr:colOff>
      <xdr:row>0</xdr:row>
      <xdr:rowOff>85725</xdr:rowOff>
    </xdr:from>
    <xdr:to>
      <xdr:col>14</xdr:col>
      <xdr:colOff>123824</xdr:colOff>
      <xdr:row>6</xdr:row>
      <xdr:rowOff>41954</xdr:rowOff>
    </xdr:to>
    <xdr:pic>
      <xdr:nvPicPr>
        <xdr:cNvPr id="3" name="2 Imagen" descr="Resultado de imagen de CLUB TENIS CIUTADEL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48" y="85725"/>
          <a:ext cx="1143001" cy="99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57150</xdr:colOff>
      <xdr:row>27</xdr:row>
      <xdr:rowOff>19050</xdr:rowOff>
    </xdr:from>
    <xdr:to>
      <xdr:col>8</xdr:col>
      <xdr:colOff>177800</xdr:colOff>
      <xdr:row>31</xdr:row>
      <xdr:rowOff>173355</xdr:rowOff>
    </xdr:to>
    <xdr:pic>
      <xdr:nvPicPr>
        <xdr:cNvPr id="4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81450" y="4953000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47624</xdr:colOff>
      <xdr:row>5</xdr:row>
      <xdr:rowOff>57150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86474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171449</xdr:colOff>
      <xdr:row>0</xdr:row>
      <xdr:rowOff>0</xdr:rowOff>
    </xdr:from>
    <xdr:to>
      <xdr:col>15</xdr:col>
      <xdr:colOff>48866</xdr:colOff>
      <xdr:row>5</xdr:row>
      <xdr:rowOff>76200</xdr:rowOff>
    </xdr:to>
    <xdr:pic>
      <xdr:nvPicPr>
        <xdr:cNvPr id="3" name="2 Imagen" descr="Resultado de imagen de CLUB TENIS CIUTADEL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505699" y="0"/>
          <a:ext cx="1229967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9</xdr:col>
      <xdr:colOff>82550</xdr:colOff>
      <xdr:row>36</xdr:row>
      <xdr:rowOff>154305</xdr:rowOff>
    </xdr:to>
    <xdr:pic>
      <xdr:nvPicPr>
        <xdr:cNvPr id="4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00525" y="6086475"/>
          <a:ext cx="2282825" cy="9163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workbookViewId="0">
      <selection activeCell="C33" sqref="C33"/>
    </sheetView>
  </sheetViews>
  <sheetFormatPr baseColWidth="10" defaultRowHeight="15"/>
  <cols>
    <col min="1" max="1" width="23.28515625" customWidth="1"/>
    <col min="2" max="2" width="4.140625" customWidth="1"/>
    <col min="3" max="3" width="20.140625" customWidth="1"/>
    <col min="4" max="4" width="5.42578125" customWidth="1"/>
    <col min="5" max="5" width="5.5703125" customWidth="1"/>
    <col min="6" max="6" width="4.42578125" customWidth="1"/>
    <col min="7" max="7" width="22.85546875" customWidth="1"/>
    <col min="8" max="8" width="5.28515625" customWidth="1"/>
    <col min="9" max="9" width="5" customWidth="1"/>
    <col min="10" max="10" width="4.42578125" customWidth="1"/>
    <col min="11" max="11" width="4.5703125" customWidth="1"/>
    <col min="12" max="12" width="5" customWidth="1"/>
    <col min="13" max="13" width="4.85546875" customWidth="1"/>
    <col min="14" max="14" width="10.7109375" customWidth="1"/>
    <col min="15" max="15" width="5" customWidth="1"/>
    <col min="16" max="16" width="19.7109375" customWidth="1"/>
    <col min="17" max="17" width="5.28515625" customWidth="1"/>
    <col min="18" max="18" width="6" customWidth="1"/>
  </cols>
  <sheetData>
    <row r="1" spans="1:16" s="1" customFormat="1"/>
    <row r="2" spans="1:16" s="1" customFormat="1"/>
    <row r="3" spans="1:16" s="1" customFormat="1"/>
    <row r="6" spans="1:16" ht="6.75" customHeight="1"/>
    <row r="7" spans="1:16" ht="18.75">
      <c r="A7" s="1"/>
      <c r="B7" s="2" t="s">
        <v>18</v>
      </c>
      <c r="C7" s="3"/>
      <c r="D7" s="3"/>
      <c r="E7" s="3"/>
      <c r="F7" s="3"/>
      <c r="G7" s="3"/>
      <c r="H7" s="3"/>
      <c r="I7" s="3"/>
      <c r="J7" s="3"/>
      <c r="K7" s="2"/>
      <c r="L7" s="1"/>
      <c r="M7" s="1"/>
      <c r="N7" s="1"/>
      <c r="O7" s="1"/>
      <c r="P7" s="4"/>
    </row>
    <row r="9" spans="1:16">
      <c r="A9" s="4"/>
      <c r="B9" s="30" t="s">
        <v>70</v>
      </c>
      <c r="C9" s="6"/>
      <c r="D9" s="6"/>
      <c r="E9" s="6"/>
      <c r="F9" s="6"/>
      <c r="G9" s="6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7.5" customHeight="1">
      <c r="A10" s="28"/>
      <c r="B10" s="25"/>
      <c r="C10" s="25"/>
      <c r="D10" s="25"/>
      <c r="E10" s="25"/>
      <c r="F10" s="25"/>
      <c r="G10" s="28"/>
      <c r="H10" s="25"/>
      <c r="I10" s="25"/>
      <c r="J10" s="25"/>
      <c r="K10" s="25"/>
      <c r="L10" s="25"/>
      <c r="M10" s="28"/>
      <c r="N10" s="25"/>
      <c r="O10" s="25"/>
      <c r="P10" s="4"/>
    </row>
    <row r="11" spans="1:16" ht="6" customHeight="1">
      <c r="A11" s="28"/>
      <c r="B11" s="25"/>
      <c r="C11" s="25"/>
      <c r="D11" s="25"/>
      <c r="E11" s="25"/>
      <c r="F11" s="25"/>
      <c r="G11" s="28"/>
      <c r="H11" s="25"/>
      <c r="I11" s="25"/>
      <c r="J11" s="25"/>
      <c r="K11" s="25"/>
      <c r="L11" s="25"/>
      <c r="M11" s="28"/>
      <c r="N11" s="25"/>
      <c r="O11" s="25"/>
      <c r="P11" s="4"/>
    </row>
    <row r="12" spans="1:16">
      <c r="A12" s="1"/>
      <c r="B12" s="153"/>
      <c r="C12" s="154" t="s">
        <v>82</v>
      </c>
      <c r="D12" s="155" t="s">
        <v>83</v>
      </c>
      <c r="E12" s="156"/>
      <c r="F12" s="156"/>
      <c r="G12" s="156"/>
      <c r="H12" s="156"/>
      <c r="I12" s="156"/>
      <c r="J12" s="156"/>
      <c r="K12" s="156"/>
      <c r="O12" s="1"/>
      <c r="P12" s="4"/>
    </row>
    <row r="13" spans="1:16" ht="15.75" thickBot="1">
      <c r="A13" s="23" t="s">
        <v>10</v>
      </c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1"/>
      <c r="P13" s="4"/>
    </row>
    <row r="14" spans="1:16" ht="16.5" thickBot="1">
      <c r="D14" s="56"/>
      <c r="E14" s="56"/>
      <c r="F14" s="55"/>
      <c r="G14" s="21" t="s">
        <v>0</v>
      </c>
      <c r="H14" s="19" t="s">
        <v>1</v>
      </c>
      <c r="I14" s="19" t="s">
        <v>2</v>
      </c>
      <c r="J14" s="19" t="s">
        <v>3</v>
      </c>
      <c r="K14" s="19" t="s">
        <v>4</v>
      </c>
      <c r="L14" s="19" t="s">
        <v>5</v>
      </c>
      <c r="M14" s="19" t="s">
        <v>6</v>
      </c>
      <c r="N14" s="20" t="s">
        <v>7</v>
      </c>
      <c r="O14" s="4"/>
      <c r="P14" s="4"/>
    </row>
    <row r="15" spans="1:16" ht="16.5" thickBot="1">
      <c r="A15" s="58" t="s">
        <v>21</v>
      </c>
      <c r="B15" s="59"/>
      <c r="C15" s="59"/>
      <c r="D15" s="4"/>
      <c r="E15" s="4"/>
      <c r="F15" s="150">
        <v>1</v>
      </c>
      <c r="G15" s="151" t="s">
        <v>11</v>
      </c>
      <c r="H15" s="152">
        <f>COUNT(D25,E29)</f>
        <v>2</v>
      </c>
      <c r="I15" s="152">
        <f>IF(D25&gt;E25,1,0)+IF(E29&gt;D29,1,0)</f>
        <v>2</v>
      </c>
      <c r="J15" s="152">
        <f>IF(D25&lt;E25,1,0)+IF(E29&lt;D29,1,0)</f>
        <v>0</v>
      </c>
      <c r="K15" s="152">
        <f>VALUE(D25+E29)</f>
        <v>6</v>
      </c>
      <c r="L15" s="152">
        <f>VALUE(E25+D29)</f>
        <v>0</v>
      </c>
      <c r="M15" s="152">
        <f>AVERAGE(K15-L15)</f>
        <v>6</v>
      </c>
      <c r="N15" s="152"/>
      <c r="O15" s="4"/>
      <c r="P15" s="4"/>
    </row>
    <row r="16" spans="1:16" ht="16.5" thickBot="1">
      <c r="A16" s="57" t="s">
        <v>22</v>
      </c>
      <c r="B16" s="57"/>
      <c r="C16" s="57"/>
      <c r="D16" s="56"/>
      <c r="E16" s="56"/>
      <c r="F16" s="33">
        <v>2</v>
      </c>
      <c r="G16" s="22" t="s">
        <v>12</v>
      </c>
      <c r="H16" s="7">
        <f>COUNT(D21,D29)</f>
        <v>2</v>
      </c>
      <c r="I16" s="7">
        <f>IF(D21&gt;E21,1,0)+IF(D29&gt;E29,1,0)</f>
        <v>1</v>
      </c>
      <c r="J16" s="7">
        <f>IF(D21&lt;E21,1,0)+IF(D29&lt;E29,1,0)</f>
        <v>1</v>
      </c>
      <c r="K16" s="7">
        <f>VALUE(D21+D29)</f>
        <v>3</v>
      </c>
      <c r="L16" s="7">
        <f>VALUE(E21+E29)</f>
        <v>3</v>
      </c>
      <c r="M16" s="7">
        <f>AVERAGE(K16-L16)</f>
        <v>0</v>
      </c>
      <c r="N16" s="24"/>
      <c r="O16" s="4"/>
      <c r="P16" s="4"/>
    </row>
    <row r="17" spans="1:18">
      <c r="A17" s="4"/>
      <c r="B17" s="4"/>
      <c r="C17" s="4"/>
      <c r="D17" s="4"/>
      <c r="E17" s="4"/>
      <c r="F17" s="33">
        <v>3</v>
      </c>
      <c r="G17" s="22" t="s">
        <v>13</v>
      </c>
      <c r="H17" s="7">
        <f>COUNT(E21,E25)</f>
        <v>2</v>
      </c>
      <c r="I17" s="7">
        <f>IF(E21&gt;D21,1,0)+IF(E25&gt;D25,1,0)</f>
        <v>0</v>
      </c>
      <c r="J17" s="15">
        <f>IF(E21&lt;D21,1,0)+IF(E25&lt;D25,1,0)</f>
        <v>2</v>
      </c>
      <c r="K17" s="7">
        <f>VALUE(E21+E25)</f>
        <v>0</v>
      </c>
      <c r="L17" s="7">
        <f>VALUE(D21+D25)</f>
        <v>6</v>
      </c>
      <c r="M17" s="7">
        <f>AVERAGE(K17-L17)</f>
        <v>-6</v>
      </c>
      <c r="N17" s="24"/>
      <c r="O17" s="4"/>
      <c r="P17" s="4"/>
    </row>
    <row r="18" spans="1: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8" ht="15.75">
      <c r="A20" s="18" t="s">
        <v>15</v>
      </c>
      <c r="B20" s="9"/>
      <c r="C20" s="10"/>
      <c r="D20" s="11"/>
      <c r="E20" s="1"/>
      <c r="F20" s="4"/>
      <c r="G20" s="4"/>
      <c r="H20" s="4"/>
      <c r="I20" s="4"/>
      <c r="J20" s="4"/>
      <c r="K20" s="4"/>
      <c r="L20" s="4"/>
      <c r="M20" s="4"/>
    </row>
    <row r="21" spans="1:18">
      <c r="A21" s="12" t="s">
        <v>14</v>
      </c>
      <c r="B21" s="13" t="s">
        <v>8</v>
      </c>
      <c r="C21" s="14" t="s">
        <v>13</v>
      </c>
      <c r="D21" s="16">
        <v>3</v>
      </c>
      <c r="E21" s="16">
        <v>0</v>
      </c>
      <c r="F21" s="4"/>
      <c r="G21" s="25"/>
      <c r="H21" s="4"/>
      <c r="I21" s="4"/>
      <c r="J21" s="4"/>
      <c r="K21" s="4"/>
      <c r="L21" s="4"/>
      <c r="M21" s="4"/>
    </row>
    <row r="22" spans="1:18" ht="15.75">
      <c r="A22" s="17" t="s">
        <v>9</v>
      </c>
      <c r="B22" s="13"/>
      <c r="C22" s="14" t="s">
        <v>11</v>
      </c>
      <c r="D22" s="11"/>
      <c r="E22" s="1"/>
      <c r="F22" s="4"/>
      <c r="G22" s="4"/>
      <c r="H22" s="4"/>
      <c r="I22" s="4"/>
      <c r="J22" s="4"/>
      <c r="K22" s="4"/>
      <c r="L22" s="4"/>
      <c r="M22" s="4"/>
    </row>
    <row r="23" spans="1:18">
      <c r="A23" s="4"/>
      <c r="B23" s="4"/>
      <c r="C23" s="4"/>
      <c r="D23" s="4"/>
      <c r="E23" s="4"/>
      <c r="F23" s="1"/>
      <c r="G23" s="4"/>
      <c r="H23" s="4"/>
      <c r="I23" s="4"/>
      <c r="J23" s="4"/>
      <c r="K23" s="4"/>
      <c r="L23" s="4"/>
      <c r="M23" s="5"/>
    </row>
    <row r="24" spans="1:18">
      <c r="A24" s="18" t="s">
        <v>16</v>
      </c>
      <c r="B24" s="9"/>
      <c r="C24" s="10"/>
      <c r="D24" s="4"/>
      <c r="E24" s="4"/>
      <c r="F24" s="1"/>
      <c r="G24" s="4"/>
      <c r="H24" s="4"/>
      <c r="I24" s="4"/>
      <c r="J24" s="4"/>
      <c r="K24" s="4"/>
      <c r="L24" s="4"/>
      <c r="M24" s="4"/>
    </row>
    <row r="25" spans="1:18">
      <c r="A25" s="12" t="s">
        <v>11</v>
      </c>
      <c r="B25" s="13" t="s">
        <v>8</v>
      </c>
      <c r="C25" s="14" t="s">
        <v>13</v>
      </c>
      <c r="D25" s="16">
        <v>3</v>
      </c>
      <c r="E25" s="16">
        <v>0</v>
      </c>
      <c r="F25" s="1"/>
      <c r="G25" s="4"/>
      <c r="H25" s="4"/>
      <c r="I25" s="4"/>
      <c r="J25" s="4"/>
      <c r="K25" s="4"/>
      <c r="L25" s="4"/>
      <c r="M25" s="4"/>
    </row>
    <row r="26" spans="1:18">
      <c r="A26" s="17" t="s">
        <v>9</v>
      </c>
      <c r="B26" s="13"/>
      <c r="C26" s="14" t="s">
        <v>14</v>
      </c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8">
      <c r="A28" s="8" t="s">
        <v>17</v>
      </c>
      <c r="B28" s="9"/>
      <c r="C28" s="10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8">
      <c r="A29" s="12" t="s">
        <v>14</v>
      </c>
      <c r="B29" s="13" t="s">
        <v>8</v>
      </c>
      <c r="C29" s="14" t="s">
        <v>11</v>
      </c>
      <c r="D29" s="16">
        <v>0</v>
      </c>
      <c r="E29" s="16">
        <v>3</v>
      </c>
      <c r="F29" s="4"/>
      <c r="G29" s="4"/>
      <c r="H29" s="4"/>
      <c r="I29" s="4"/>
      <c r="J29" s="4"/>
      <c r="K29" s="4"/>
      <c r="L29" s="4"/>
      <c r="M29" s="4"/>
    </row>
    <row r="30" spans="1:18">
      <c r="A30" s="17" t="s">
        <v>9</v>
      </c>
      <c r="B30" s="13"/>
      <c r="C30" s="14" t="s">
        <v>13</v>
      </c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4"/>
    </row>
    <row r="68" spans="4:18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4:18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4:18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4:18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4:18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4:18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4:18">
      <c r="D74" s="1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</row>
    <row r="75" spans="4:18">
      <c r="D75" s="1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"/>
      <c r="R75" s="1"/>
    </row>
    <row r="76" spans="4:18">
      <c r="D76" s="1"/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"/>
      <c r="R76" s="1"/>
    </row>
    <row r="77" spans="4:18">
      <c r="D77" s="1"/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"/>
      <c r="R77" s="1"/>
    </row>
    <row r="78" spans="4:18">
      <c r="D78" s="1"/>
      <c r="E78" s="1"/>
      <c r="F78" s="1"/>
      <c r="G78" s="1"/>
      <c r="H78" s="1"/>
      <c r="I78" s="1"/>
      <c r="J78" s="1"/>
      <c r="K78" s="1"/>
      <c r="L78" s="1"/>
      <c r="M78" s="1"/>
      <c r="N78" s="4"/>
      <c r="O78" s="4"/>
      <c r="P78" s="4"/>
      <c r="Q78" s="1"/>
      <c r="R78" s="1"/>
    </row>
    <row r="79" spans="4:18">
      <c r="D79" s="1"/>
      <c r="E79" s="1"/>
      <c r="F79" s="1"/>
      <c r="G79" s="1"/>
      <c r="H79" s="1"/>
      <c r="I79" s="1"/>
      <c r="J79" s="1"/>
      <c r="K79" s="1"/>
      <c r="L79" s="1"/>
      <c r="M79" s="1"/>
      <c r="N79" s="4"/>
      <c r="O79" s="4"/>
      <c r="P79" s="4"/>
      <c r="Q79" s="1"/>
      <c r="R79" s="1"/>
    </row>
    <row r="80" spans="4:18">
      <c r="D80" s="1"/>
      <c r="E80" s="1"/>
      <c r="F80" s="1"/>
      <c r="G80" s="1"/>
      <c r="H80" s="1"/>
      <c r="I80" s="1"/>
      <c r="J80" s="1"/>
      <c r="K80" s="1"/>
      <c r="L80" s="1"/>
      <c r="M80" s="1"/>
      <c r="N80" s="4"/>
      <c r="O80" s="4"/>
      <c r="P80" s="4"/>
      <c r="Q80" s="1"/>
      <c r="R80" s="1"/>
    </row>
    <row r="81" spans="4:18">
      <c r="D81" s="1"/>
      <c r="E81" s="1"/>
      <c r="F81" s="1"/>
      <c r="G81" s="1"/>
      <c r="H81" s="1"/>
      <c r="I81" s="1"/>
      <c r="J81" s="1"/>
      <c r="K81" s="1"/>
      <c r="L81" s="1"/>
      <c r="M81" s="1"/>
      <c r="N81" s="4"/>
      <c r="O81" s="4"/>
      <c r="P81" s="4"/>
      <c r="Q81" s="1"/>
      <c r="R81" s="1"/>
    </row>
    <row r="82" spans="4:18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workbookViewId="0">
      <selection activeCell="K15" sqref="K15"/>
    </sheetView>
  </sheetViews>
  <sheetFormatPr baseColWidth="10" defaultRowHeight="15"/>
  <cols>
    <col min="1" max="1" width="4.140625" customWidth="1"/>
    <col min="2" max="2" width="10.42578125" customWidth="1"/>
    <col min="3" max="3" width="4.42578125" customWidth="1"/>
    <col min="4" max="5" width="4" customWidth="1"/>
    <col min="6" max="6" width="24.28515625" customWidth="1"/>
    <col min="7" max="7" width="19.85546875" customWidth="1"/>
    <col min="8" max="8" width="16.5703125" customWidth="1"/>
    <col min="9" max="9" width="17.5703125" customWidth="1"/>
    <col min="10" max="10" width="3.5703125" customWidth="1"/>
    <col min="11" max="11" width="5" customWidth="1"/>
    <col min="12" max="13" width="6" customWidth="1"/>
    <col min="14" max="14" width="16.85546875" customWidth="1"/>
  </cols>
  <sheetData>
    <row r="1" spans="1:16" ht="25.5">
      <c r="A1" s="159" t="s">
        <v>25</v>
      </c>
      <c r="B1" s="159"/>
      <c r="C1" s="159"/>
      <c r="D1" s="159"/>
      <c r="E1" s="159"/>
      <c r="F1" s="159"/>
      <c r="G1" s="159"/>
      <c r="H1" s="159"/>
      <c r="I1" s="159"/>
      <c r="J1" s="159"/>
      <c r="K1" s="60"/>
    </row>
    <row r="2" spans="1:16">
      <c r="A2" s="160" t="s">
        <v>26</v>
      </c>
      <c r="B2" s="160"/>
      <c r="C2" s="160"/>
      <c r="D2" s="160"/>
      <c r="E2" s="160"/>
      <c r="F2" s="160"/>
      <c r="G2" s="160"/>
      <c r="H2" s="160"/>
      <c r="I2" s="160"/>
      <c r="J2" s="160"/>
      <c r="K2" s="61"/>
    </row>
    <row r="3" spans="1:16">
      <c r="A3" s="161" t="s">
        <v>27</v>
      </c>
      <c r="B3" s="161"/>
      <c r="C3" s="161"/>
      <c r="D3" s="161"/>
      <c r="E3" s="161"/>
      <c r="F3" s="62" t="s">
        <v>28</v>
      </c>
      <c r="G3" s="62" t="s">
        <v>29</v>
      </c>
      <c r="H3" s="63"/>
      <c r="I3" s="62" t="s">
        <v>30</v>
      </c>
      <c r="J3" s="64"/>
      <c r="K3" s="65"/>
    </row>
    <row r="4" spans="1:16">
      <c r="A4" s="162">
        <v>43171</v>
      </c>
      <c r="B4" s="162"/>
      <c r="C4" s="162"/>
      <c r="D4" s="162"/>
      <c r="E4" s="162"/>
      <c r="F4" s="66" t="s">
        <v>31</v>
      </c>
      <c r="G4" s="66" t="s">
        <v>32</v>
      </c>
      <c r="H4" s="67"/>
      <c r="I4" s="66" t="s">
        <v>22</v>
      </c>
      <c r="J4" s="68"/>
      <c r="K4" s="69"/>
    </row>
    <row r="5" spans="1:16" ht="16.5" customHeight="1">
      <c r="A5" s="161" t="s">
        <v>33</v>
      </c>
      <c r="B5" s="161"/>
      <c r="C5" s="161"/>
      <c r="D5" s="161"/>
      <c r="E5" s="161"/>
      <c r="F5" s="70" t="s">
        <v>34</v>
      </c>
      <c r="G5" s="63" t="s">
        <v>35</v>
      </c>
      <c r="H5" s="63"/>
      <c r="I5" s="63"/>
      <c r="J5" s="71" t="s">
        <v>36</v>
      </c>
      <c r="K5" s="65"/>
    </row>
    <row r="6" spans="1:16" ht="15.75" thickBot="1">
      <c r="A6" s="158" t="s">
        <v>37</v>
      </c>
      <c r="B6" s="158"/>
      <c r="C6" s="158"/>
      <c r="D6" s="158"/>
      <c r="E6" s="158"/>
      <c r="F6" s="72" t="s">
        <v>38</v>
      </c>
      <c r="G6" s="72" t="s">
        <v>39</v>
      </c>
      <c r="H6" s="73"/>
      <c r="I6" s="72" t="s">
        <v>40</v>
      </c>
      <c r="J6" s="74"/>
      <c r="K6" s="69"/>
    </row>
    <row r="7" spans="1:16">
      <c r="A7" s="75"/>
      <c r="B7" s="76" t="s">
        <v>41</v>
      </c>
      <c r="C7" s="77" t="s">
        <v>42</v>
      </c>
      <c r="D7" s="77" t="s">
        <v>43</v>
      </c>
      <c r="E7" s="76" t="s">
        <v>44</v>
      </c>
      <c r="F7" s="76" t="s">
        <v>45</v>
      </c>
      <c r="G7" s="77" t="s">
        <v>46</v>
      </c>
      <c r="H7" s="77" t="s">
        <v>47</v>
      </c>
      <c r="I7" s="77" t="s">
        <v>48</v>
      </c>
      <c r="J7" s="77"/>
      <c r="K7" s="78"/>
      <c r="L7" s="25"/>
      <c r="M7" s="25"/>
      <c r="N7" s="25"/>
      <c r="O7" s="25"/>
      <c r="P7" s="25"/>
    </row>
    <row r="8" spans="1:16">
      <c r="A8" s="79"/>
      <c r="B8" s="80"/>
      <c r="C8" s="81"/>
      <c r="D8" s="81"/>
      <c r="E8" s="82"/>
      <c r="F8" s="83"/>
      <c r="G8" s="81"/>
      <c r="H8" s="81"/>
      <c r="I8" s="81"/>
      <c r="J8" s="81"/>
      <c r="K8" s="78"/>
      <c r="L8" s="28"/>
      <c r="M8" s="28"/>
    </row>
    <row r="9" spans="1:16">
      <c r="A9" s="84">
        <v>1</v>
      </c>
      <c r="B9" s="85"/>
      <c r="C9" s="86"/>
      <c r="D9" s="86"/>
      <c r="E9" s="87">
        <v>1</v>
      </c>
      <c r="F9" s="88" t="s">
        <v>49</v>
      </c>
      <c r="G9" s="89"/>
      <c r="H9" s="89"/>
      <c r="I9" s="89"/>
      <c r="J9" s="90">
        <v>8</v>
      </c>
      <c r="K9" s="91"/>
      <c r="L9" s="28"/>
      <c r="M9" s="28"/>
    </row>
    <row r="10" spans="1:16">
      <c r="A10" s="92"/>
      <c r="B10" s="93"/>
      <c r="C10" s="94"/>
      <c r="D10" s="94"/>
      <c r="E10" s="95"/>
      <c r="F10" s="96"/>
      <c r="G10" s="97" t="s">
        <v>50</v>
      </c>
      <c r="H10" s="98"/>
      <c r="I10" s="95"/>
      <c r="J10" s="95"/>
      <c r="K10" s="91"/>
      <c r="L10" s="28"/>
      <c r="M10" s="28"/>
    </row>
    <row r="11" spans="1:16">
      <c r="A11" s="92">
        <v>2</v>
      </c>
      <c r="B11" s="99"/>
      <c r="C11" s="100"/>
      <c r="D11" s="100"/>
      <c r="E11" s="101">
        <v>5</v>
      </c>
      <c r="F11" s="102" t="s">
        <v>51</v>
      </c>
      <c r="G11" s="103"/>
      <c r="H11" s="98"/>
      <c r="I11" s="95"/>
      <c r="J11" s="95"/>
      <c r="K11" s="91"/>
      <c r="L11" s="28"/>
      <c r="M11" s="28"/>
    </row>
    <row r="12" spans="1:16">
      <c r="A12" s="92"/>
      <c r="B12" s="93"/>
      <c r="C12" s="94"/>
      <c r="D12" s="94"/>
      <c r="E12" s="104"/>
      <c r="F12" s="105"/>
      <c r="G12" s="106"/>
      <c r="H12" s="107" t="s">
        <v>19</v>
      </c>
      <c r="I12" s="98"/>
      <c r="J12" s="95"/>
      <c r="K12" s="91"/>
      <c r="L12" s="28"/>
      <c r="M12" s="28"/>
    </row>
    <row r="13" spans="1:16">
      <c r="A13" s="84">
        <v>3</v>
      </c>
      <c r="B13" s="99"/>
      <c r="C13" s="100"/>
      <c r="D13" s="100"/>
      <c r="E13" s="101">
        <v>3</v>
      </c>
      <c r="F13" s="108" t="s">
        <v>22</v>
      </c>
      <c r="G13" s="106"/>
      <c r="H13" s="135" t="s">
        <v>77</v>
      </c>
      <c r="I13" s="98"/>
      <c r="J13" s="95"/>
      <c r="K13" s="91"/>
      <c r="L13" s="25"/>
      <c r="M13" s="25"/>
    </row>
    <row r="14" spans="1:16">
      <c r="A14" s="92"/>
      <c r="B14" s="93"/>
      <c r="C14" s="94"/>
      <c r="D14" s="94"/>
      <c r="E14" s="104"/>
      <c r="F14" s="96"/>
      <c r="G14" s="109" t="s">
        <v>13</v>
      </c>
      <c r="H14" s="106"/>
      <c r="I14" s="98"/>
      <c r="J14" s="95"/>
      <c r="K14" s="91"/>
      <c r="L14" s="28"/>
      <c r="M14" s="28"/>
    </row>
    <row r="15" spans="1:16">
      <c r="A15" s="92">
        <v>4</v>
      </c>
      <c r="B15" s="99"/>
      <c r="C15" s="100"/>
      <c r="D15" s="100"/>
      <c r="E15" s="101">
        <v>5</v>
      </c>
      <c r="F15" s="102" t="s">
        <v>52</v>
      </c>
      <c r="G15" s="98" t="s">
        <v>75</v>
      </c>
      <c r="H15" s="106"/>
      <c r="I15" s="98"/>
      <c r="J15" s="95"/>
      <c r="K15" s="91"/>
      <c r="L15" s="28"/>
      <c r="M15" s="28"/>
    </row>
    <row r="16" spans="1:16">
      <c r="A16" s="92"/>
      <c r="B16" s="93"/>
      <c r="C16" s="94"/>
      <c r="D16" s="94"/>
      <c r="E16" s="95"/>
      <c r="F16" s="105"/>
      <c r="G16" s="95"/>
      <c r="H16" s="106"/>
      <c r="I16" s="157" t="s">
        <v>20</v>
      </c>
      <c r="J16" s="98"/>
      <c r="K16" s="91"/>
      <c r="L16" s="28"/>
      <c r="M16" s="28"/>
    </row>
    <row r="17" spans="1:15">
      <c r="A17" s="92">
        <v>5</v>
      </c>
      <c r="B17" s="99"/>
      <c r="C17" s="100"/>
      <c r="D17" s="100"/>
      <c r="E17" s="101">
        <v>5</v>
      </c>
      <c r="F17" s="108" t="s">
        <v>53</v>
      </c>
      <c r="G17" s="95"/>
      <c r="H17" s="106"/>
      <c r="I17" s="136" t="s">
        <v>76</v>
      </c>
      <c r="J17" s="95"/>
      <c r="K17" s="91"/>
      <c r="L17" s="28"/>
      <c r="M17" s="28"/>
      <c r="N17" s="28"/>
      <c r="O17" s="28"/>
    </row>
    <row r="18" spans="1:15">
      <c r="A18" s="92"/>
      <c r="B18" s="93"/>
      <c r="C18" s="94"/>
      <c r="D18" s="94"/>
      <c r="E18" s="95"/>
      <c r="F18" s="96"/>
      <c r="G18" s="107" t="s">
        <v>11</v>
      </c>
      <c r="H18" s="106"/>
      <c r="I18" s="98"/>
      <c r="J18" s="95"/>
      <c r="K18" s="28"/>
      <c r="L18" s="28"/>
      <c r="M18" s="28"/>
    </row>
    <row r="19" spans="1:15">
      <c r="A19" s="84">
        <v>6</v>
      </c>
      <c r="B19" s="99"/>
      <c r="C19" s="100"/>
      <c r="D19" s="100"/>
      <c r="E19" s="101">
        <v>4</v>
      </c>
      <c r="F19" s="102" t="s">
        <v>54</v>
      </c>
      <c r="G19" s="98" t="s">
        <v>76</v>
      </c>
      <c r="H19" s="137"/>
      <c r="I19" s="98"/>
      <c r="J19" s="95"/>
      <c r="K19" s="28"/>
      <c r="L19" s="28"/>
      <c r="M19" s="28"/>
    </row>
    <row r="20" spans="1:15">
      <c r="A20" s="92"/>
      <c r="B20" s="93"/>
      <c r="C20" s="94"/>
      <c r="D20" s="94"/>
      <c r="E20" s="104"/>
      <c r="F20" s="105"/>
      <c r="G20" s="106"/>
      <c r="H20" s="109" t="s">
        <v>20</v>
      </c>
      <c r="I20" s="98"/>
      <c r="J20" s="95"/>
      <c r="K20" s="91"/>
      <c r="L20" s="28"/>
      <c r="M20" s="28"/>
      <c r="N20" s="28"/>
      <c r="O20" s="28"/>
    </row>
    <row r="21" spans="1:15">
      <c r="A21" s="92">
        <v>7</v>
      </c>
      <c r="B21" s="99"/>
      <c r="C21" s="100"/>
      <c r="D21" s="100"/>
      <c r="E21" s="101">
        <v>5</v>
      </c>
      <c r="F21" s="108" t="s">
        <v>55</v>
      </c>
      <c r="G21" s="106"/>
      <c r="H21" s="95" t="s">
        <v>77</v>
      </c>
      <c r="I21" s="98"/>
      <c r="J21" s="95"/>
      <c r="K21" s="91"/>
      <c r="L21" s="28"/>
      <c r="M21" s="28"/>
      <c r="N21" s="28"/>
      <c r="O21" s="28"/>
    </row>
    <row r="22" spans="1:15">
      <c r="A22" s="92"/>
      <c r="B22" s="93"/>
      <c r="C22" s="94"/>
      <c r="D22" s="94"/>
      <c r="E22" s="104"/>
      <c r="F22" s="96"/>
      <c r="G22" s="109" t="s">
        <v>20</v>
      </c>
      <c r="H22" s="98"/>
      <c r="I22" s="98"/>
      <c r="J22" s="95"/>
      <c r="K22" s="91"/>
      <c r="L22" s="28"/>
      <c r="M22" s="28"/>
      <c r="N22" s="28"/>
      <c r="O22" s="28"/>
    </row>
    <row r="23" spans="1:15">
      <c r="A23" s="84">
        <v>8</v>
      </c>
      <c r="B23" s="99"/>
      <c r="C23" s="100"/>
      <c r="D23" s="100"/>
      <c r="E23" s="111">
        <v>2</v>
      </c>
      <c r="F23" s="102" t="s">
        <v>56</v>
      </c>
      <c r="G23" s="98" t="s">
        <v>75</v>
      </c>
      <c r="H23" s="98"/>
      <c r="I23" s="98"/>
      <c r="J23" s="95"/>
      <c r="K23" s="91"/>
      <c r="L23" s="28"/>
    </row>
    <row r="24" spans="1:15" ht="15.75" thickBot="1">
      <c r="A24" s="98"/>
      <c r="B24" s="112"/>
      <c r="C24" s="95"/>
      <c r="D24" s="95"/>
      <c r="E24" s="104"/>
      <c r="F24" s="89"/>
      <c r="G24" s="95"/>
      <c r="H24" s="98"/>
      <c r="I24" s="113"/>
      <c r="J24" s="114"/>
      <c r="K24" s="91"/>
      <c r="L24" s="28"/>
    </row>
    <row r="25" spans="1:15">
      <c r="A25" s="163" t="s">
        <v>57</v>
      </c>
      <c r="B25" s="164"/>
      <c r="C25" s="164"/>
      <c r="D25" s="165"/>
      <c r="E25" s="115" t="s">
        <v>58</v>
      </c>
      <c r="F25" s="116" t="s">
        <v>59</v>
      </c>
      <c r="G25" s="166" t="s">
        <v>60</v>
      </c>
      <c r="H25" s="167"/>
      <c r="I25" s="168" t="s">
        <v>61</v>
      </c>
      <c r="J25" s="169"/>
      <c r="K25" s="117"/>
      <c r="L25" s="28"/>
    </row>
    <row r="26" spans="1:15" ht="15.75" thickBot="1">
      <c r="A26" s="170">
        <v>43171</v>
      </c>
      <c r="B26" s="171"/>
      <c r="C26" s="171"/>
      <c r="D26" s="172"/>
      <c r="E26" s="118">
        <v>1</v>
      </c>
      <c r="F26" s="119" t="s">
        <v>49</v>
      </c>
      <c r="G26" s="173"/>
      <c r="H26" s="174"/>
      <c r="I26" s="175"/>
      <c r="J26" s="176"/>
      <c r="K26" s="117"/>
      <c r="L26" s="28"/>
    </row>
    <row r="27" spans="1:15">
      <c r="A27" s="177" t="s">
        <v>62</v>
      </c>
      <c r="B27" s="178"/>
      <c r="C27" s="178"/>
      <c r="D27" s="179"/>
      <c r="E27" s="120">
        <v>2</v>
      </c>
      <c r="F27" s="121" t="s">
        <v>56</v>
      </c>
      <c r="G27" s="173"/>
      <c r="H27" s="174"/>
      <c r="I27" s="175"/>
      <c r="J27" s="176"/>
      <c r="K27" s="117"/>
      <c r="L27" s="28"/>
    </row>
    <row r="28" spans="1:15" ht="15.75" thickBot="1">
      <c r="A28" s="180" t="s">
        <v>63</v>
      </c>
      <c r="B28" s="181"/>
      <c r="C28" s="181"/>
      <c r="D28" s="182"/>
      <c r="E28" s="120">
        <v>3</v>
      </c>
      <c r="F28" s="121" t="s">
        <v>54</v>
      </c>
      <c r="G28" s="173"/>
      <c r="H28" s="174"/>
      <c r="I28" s="175"/>
      <c r="J28" s="176"/>
      <c r="K28" s="117"/>
      <c r="L28" s="28"/>
    </row>
    <row r="29" spans="1:15">
      <c r="A29" s="163" t="s">
        <v>64</v>
      </c>
      <c r="B29" s="164"/>
      <c r="C29" s="164"/>
      <c r="D29" s="165"/>
      <c r="E29" s="120">
        <v>4</v>
      </c>
      <c r="F29" s="121" t="s">
        <v>22</v>
      </c>
      <c r="G29" s="173"/>
      <c r="H29" s="174"/>
      <c r="I29" s="175"/>
      <c r="J29" s="176"/>
      <c r="K29" s="117"/>
      <c r="L29" s="28"/>
    </row>
    <row r="30" spans="1:15" ht="15.75" thickBot="1">
      <c r="A30" s="183"/>
      <c r="B30" s="184"/>
      <c r="C30" s="184"/>
      <c r="D30" s="185"/>
      <c r="E30" s="122"/>
      <c r="F30" s="123"/>
      <c r="G30" s="173"/>
      <c r="H30" s="174"/>
      <c r="I30" s="175"/>
      <c r="J30" s="176"/>
      <c r="K30" s="117"/>
      <c r="L30" s="28"/>
    </row>
    <row r="31" spans="1:15">
      <c r="A31" s="163" t="s">
        <v>65</v>
      </c>
      <c r="B31" s="164"/>
      <c r="C31" s="164"/>
      <c r="D31" s="165"/>
      <c r="E31" s="122"/>
      <c r="F31" s="123"/>
      <c r="G31" s="173"/>
      <c r="H31" s="174"/>
      <c r="I31" s="175"/>
      <c r="J31" s="176"/>
      <c r="K31" s="117"/>
      <c r="L31" s="28"/>
    </row>
    <row r="32" spans="1:15">
      <c r="A32" s="186" t="s">
        <v>40</v>
      </c>
      <c r="B32" s="187"/>
      <c r="C32" s="187"/>
      <c r="D32" s="188"/>
      <c r="E32" s="122"/>
      <c r="F32" s="123"/>
      <c r="G32" s="173"/>
      <c r="H32" s="174"/>
      <c r="I32" s="175"/>
      <c r="J32" s="176"/>
      <c r="K32" s="117"/>
      <c r="L32" s="28"/>
    </row>
    <row r="33" spans="1:18" ht="15.75" thickBot="1">
      <c r="A33" s="189">
        <v>284810</v>
      </c>
      <c r="B33" s="190"/>
      <c r="C33" s="190"/>
      <c r="D33" s="191"/>
      <c r="E33" s="124"/>
      <c r="F33" s="125"/>
      <c r="G33" s="192"/>
      <c r="H33" s="193"/>
      <c r="I33" s="194"/>
      <c r="J33" s="195"/>
      <c r="K33" s="117"/>
      <c r="L33" s="28"/>
    </row>
    <row r="34" spans="1:18">
      <c r="A34" s="117"/>
      <c r="B34" s="126" t="s">
        <v>66</v>
      </c>
      <c r="C34" s="117"/>
      <c r="D34" s="117"/>
      <c r="E34" s="117"/>
      <c r="F34" s="127"/>
      <c r="G34" s="127"/>
      <c r="H34" s="128"/>
      <c r="I34" s="196" t="s">
        <v>67</v>
      </c>
      <c r="J34" s="196"/>
      <c r="K34" s="117"/>
      <c r="L34" s="28"/>
    </row>
    <row r="35" spans="1:18">
      <c r="A35" s="117"/>
      <c r="B35" s="117"/>
      <c r="C35" s="117"/>
      <c r="D35" s="117"/>
      <c r="E35" s="117"/>
      <c r="F35" s="129" t="s">
        <v>68</v>
      </c>
      <c r="G35" s="197" t="s">
        <v>69</v>
      </c>
      <c r="H35" s="197"/>
      <c r="I35" s="127"/>
      <c r="J35" s="128"/>
      <c r="K35" s="117"/>
      <c r="L35" s="28"/>
    </row>
    <row r="36" spans="1:18">
      <c r="A36" s="131"/>
      <c r="B36" s="132"/>
      <c r="C36" s="131"/>
      <c r="D36" s="130"/>
      <c r="E36" s="28"/>
    </row>
    <row r="37" spans="1:18">
      <c r="A37" s="131"/>
      <c r="B37" s="131"/>
      <c r="C37" s="131"/>
      <c r="D37" s="130"/>
      <c r="E37" s="28"/>
    </row>
    <row r="38" spans="1:18">
      <c r="A38" s="28"/>
      <c r="B38" s="28"/>
      <c r="E38" s="153"/>
      <c r="F38" s="154" t="s">
        <v>84</v>
      </c>
      <c r="G38" s="155" t="s">
        <v>83</v>
      </c>
      <c r="H38" s="156"/>
      <c r="I38" s="156"/>
      <c r="J38" s="156"/>
      <c r="K38" s="156"/>
      <c r="L38" s="156"/>
      <c r="M38" s="25"/>
      <c r="N38" s="25"/>
    </row>
    <row r="39" spans="1:18">
      <c r="A39" s="28"/>
      <c r="B39" s="28"/>
      <c r="C39" s="28"/>
      <c r="D39" s="28"/>
      <c r="E39" s="28"/>
    </row>
    <row r="40" spans="1:18">
      <c r="A40" s="28"/>
      <c r="B40" s="28"/>
      <c r="C40" s="28"/>
      <c r="D40" s="28"/>
      <c r="E40" s="154"/>
    </row>
    <row r="41" spans="1:18">
      <c r="A41" s="28"/>
      <c r="B41" s="28"/>
      <c r="C41" s="28"/>
      <c r="D41" s="28"/>
      <c r="E41" s="28"/>
    </row>
    <row r="42" spans="1:18">
      <c r="A42" s="28"/>
      <c r="B42" s="28"/>
      <c r="C42" s="28"/>
      <c r="D42" s="28"/>
      <c r="E42" s="28"/>
    </row>
    <row r="43" spans="1:18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8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8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8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8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3:14">
      <c r="M49" s="28"/>
      <c r="N49" s="28"/>
    </row>
    <row r="50" spans="13:14">
      <c r="M50" s="28"/>
      <c r="N50" s="28"/>
    </row>
    <row r="51" spans="13:14">
      <c r="M51" s="28"/>
      <c r="N51" s="28"/>
    </row>
    <row r="52" spans="13:14">
      <c r="M52" s="28"/>
      <c r="N52" s="28"/>
    </row>
    <row r="53" spans="13:14">
      <c r="M53" s="28"/>
      <c r="N53" s="28"/>
    </row>
    <row r="54" spans="13:14">
      <c r="M54" s="28"/>
      <c r="N54" s="28"/>
    </row>
    <row r="55" spans="13:14">
      <c r="M55" s="28"/>
      <c r="N55" s="28"/>
    </row>
    <row r="56" spans="13:14">
      <c r="M56" s="29"/>
      <c r="N56" s="29"/>
    </row>
    <row r="57" spans="13:14">
      <c r="M57" s="28"/>
      <c r="N57" s="28"/>
    </row>
    <row r="58" spans="13:14">
      <c r="M58" s="28"/>
      <c r="N58" s="28"/>
    </row>
    <row r="59" spans="13:14">
      <c r="M59" s="28"/>
      <c r="N59" s="28"/>
    </row>
    <row r="60" spans="13:14">
      <c r="M60" s="28"/>
      <c r="N60" s="28"/>
    </row>
    <row r="61" spans="13:14">
      <c r="M61" s="28"/>
      <c r="N61" s="28"/>
    </row>
    <row r="62" spans="13:14">
      <c r="M62" s="28"/>
      <c r="N62" s="28"/>
    </row>
    <row r="63" spans="13:14">
      <c r="M63" s="28"/>
      <c r="N63" s="28"/>
    </row>
    <row r="64" spans="13:14">
      <c r="M64" s="28"/>
      <c r="N64" s="28"/>
    </row>
  </sheetData>
  <mergeCells count="35">
    <mergeCell ref="A33:D33"/>
    <mergeCell ref="G33:H33"/>
    <mergeCell ref="I33:J33"/>
    <mergeCell ref="I34:J34"/>
    <mergeCell ref="G35:H35"/>
    <mergeCell ref="A31:D31"/>
    <mergeCell ref="G31:H31"/>
    <mergeCell ref="I31:J31"/>
    <mergeCell ref="A32:D32"/>
    <mergeCell ref="G32:H32"/>
    <mergeCell ref="I32:J32"/>
    <mergeCell ref="A29:D29"/>
    <mergeCell ref="G29:H29"/>
    <mergeCell ref="I29:J29"/>
    <mergeCell ref="A30:D30"/>
    <mergeCell ref="G30:H30"/>
    <mergeCell ref="I30:J30"/>
    <mergeCell ref="A27:D27"/>
    <mergeCell ref="G27:H27"/>
    <mergeCell ref="I27:J27"/>
    <mergeCell ref="A28:D28"/>
    <mergeCell ref="G28:H28"/>
    <mergeCell ref="I28:J28"/>
    <mergeCell ref="A25:D25"/>
    <mergeCell ref="G25:H25"/>
    <mergeCell ref="I25:J25"/>
    <mergeCell ref="A26:D26"/>
    <mergeCell ref="G26:H26"/>
    <mergeCell ref="I26:J26"/>
    <mergeCell ref="A6:E6"/>
    <mergeCell ref="A1:J1"/>
    <mergeCell ref="A2:J2"/>
    <mergeCell ref="A3:E3"/>
    <mergeCell ref="A4:E4"/>
    <mergeCell ref="A5:E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10" workbookViewId="0">
      <selection activeCell="H37" sqref="H37"/>
    </sheetView>
  </sheetViews>
  <sheetFormatPr baseColWidth="10" defaultRowHeight="15"/>
  <cols>
    <col min="1" max="1" width="3.28515625" style="25" customWidth="1"/>
    <col min="2" max="2" width="7" style="25" customWidth="1"/>
    <col min="3" max="3" width="7.5703125" style="25" customWidth="1"/>
    <col min="4" max="4" width="6.140625" style="25" customWidth="1"/>
    <col min="5" max="5" width="4.7109375" style="25" customWidth="1"/>
    <col min="6" max="6" width="22.42578125" style="25" customWidth="1"/>
    <col min="7" max="7" width="21.5703125" style="25" customWidth="1"/>
    <col min="8" max="8" width="16.5703125" style="25" customWidth="1"/>
    <col min="9" max="9" width="16.28515625" style="25" customWidth="1"/>
    <col min="10" max="16384" width="11.42578125" style="25"/>
  </cols>
  <sheetData>
    <row r="1" spans="1:11" ht="25.5">
      <c r="A1" s="199" t="s">
        <v>25</v>
      </c>
      <c r="B1" s="199"/>
      <c r="C1" s="199"/>
      <c r="D1" s="199"/>
      <c r="E1" s="199"/>
      <c r="F1" s="199"/>
      <c r="G1" s="199"/>
      <c r="H1" s="199"/>
      <c r="I1" s="199"/>
      <c r="J1" s="199"/>
      <c r="K1" s="60"/>
    </row>
    <row r="2" spans="1:11">
      <c r="A2" s="200" t="s">
        <v>26</v>
      </c>
      <c r="B2" s="200"/>
      <c r="C2" s="200"/>
      <c r="D2" s="200"/>
      <c r="E2" s="200"/>
      <c r="F2" s="200"/>
      <c r="G2" s="200"/>
      <c r="H2" s="200"/>
      <c r="I2" s="200"/>
      <c r="J2" s="200"/>
      <c r="K2" s="138"/>
    </row>
    <row r="3" spans="1:11">
      <c r="A3" s="161" t="s">
        <v>27</v>
      </c>
      <c r="B3" s="161"/>
      <c r="C3" s="161"/>
      <c r="D3" s="161"/>
      <c r="E3" s="161"/>
      <c r="F3" s="134" t="s">
        <v>28</v>
      </c>
      <c r="G3" s="134" t="s">
        <v>29</v>
      </c>
      <c r="H3" s="63"/>
      <c r="I3" s="134" t="s">
        <v>30</v>
      </c>
      <c r="J3" s="64"/>
      <c r="K3" s="65"/>
    </row>
    <row r="4" spans="1:11">
      <c r="A4" s="201">
        <v>43171</v>
      </c>
      <c r="B4" s="201"/>
      <c r="C4" s="201"/>
      <c r="D4" s="201"/>
      <c r="E4" s="201"/>
      <c r="F4" s="139" t="s">
        <v>31</v>
      </c>
      <c r="G4" s="139" t="s">
        <v>32</v>
      </c>
      <c r="H4" s="67"/>
      <c r="I4" s="139" t="s">
        <v>22</v>
      </c>
      <c r="J4" s="68"/>
      <c r="K4" s="69"/>
    </row>
    <row r="5" spans="1:11">
      <c r="A5" s="161" t="s">
        <v>33</v>
      </c>
      <c r="B5" s="161"/>
      <c r="C5" s="161"/>
      <c r="D5" s="161"/>
      <c r="E5" s="161"/>
      <c r="F5" s="70" t="s">
        <v>34</v>
      </c>
      <c r="G5" s="63" t="s">
        <v>35</v>
      </c>
      <c r="H5" s="63"/>
      <c r="I5" s="63"/>
      <c r="J5" s="71" t="s">
        <v>36</v>
      </c>
      <c r="K5" s="65"/>
    </row>
    <row r="6" spans="1:11" ht="15.75" thickBot="1">
      <c r="A6" s="158" t="s">
        <v>37</v>
      </c>
      <c r="B6" s="158"/>
      <c r="C6" s="158"/>
      <c r="D6" s="158"/>
      <c r="E6" s="158"/>
      <c r="F6" s="72" t="s">
        <v>78</v>
      </c>
      <c r="G6" s="72" t="s">
        <v>39</v>
      </c>
      <c r="H6" s="73"/>
      <c r="I6" s="72" t="s">
        <v>40</v>
      </c>
      <c r="J6" s="74"/>
      <c r="K6" s="69"/>
    </row>
    <row r="7" spans="1:11">
      <c r="A7" s="75"/>
      <c r="B7" s="76" t="s">
        <v>41</v>
      </c>
      <c r="C7" s="77" t="s">
        <v>42</v>
      </c>
      <c r="D7" s="77" t="s">
        <v>43</v>
      </c>
      <c r="E7" s="76" t="s">
        <v>44</v>
      </c>
      <c r="F7" s="76" t="s">
        <v>45</v>
      </c>
      <c r="G7" s="77" t="s">
        <v>46</v>
      </c>
      <c r="H7" s="77" t="s">
        <v>47</v>
      </c>
      <c r="I7" s="77" t="s">
        <v>48</v>
      </c>
      <c r="J7" s="77"/>
      <c r="K7" s="78"/>
    </row>
    <row r="8" spans="1:11">
      <c r="A8" s="79"/>
      <c r="B8" s="80"/>
      <c r="C8" s="81"/>
      <c r="D8" s="81"/>
      <c r="E8" s="82"/>
      <c r="F8" s="83"/>
      <c r="G8" s="81"/>
      <c r="H8" s="81"/>
      <c r="I8" s="81"/>
      <c r="J8" s="81"/>
      <c r="K8" s="78"/>
    </row>
    <row r="9" spans="1:11">
      <c r="A9" s="84">
        <v>1</v>
      </c>
      <c r="B9" s="140"/>
      <c r="C9" s="141"/>
      <c r="D9" s="141"/>
      <c r="E9" s="87">
        <v>1</v>
      </c>
      <c r="F9" s="142"/>
      <c r="G9" s="89"/>
      <c r="H9" s="89"/>
      <c r="I9" s="89"/>
      <c r="J9" s="90">
        <v>8</v>
      </c>
      <c r="K9" s="91"/>
    </row>
    <row r="10" spans="1:11">
      <c r="A10" s="92"/>
      <c r="B10" s="93"/>
      <c r="C10" s="94"/>
      <c r="D10" s="94"/>
      <c r="E10" s="95"/>
      <c r="F10" s="96"/>
      <c r="G10" s="97"/>
      <c r="H10" s="98"/>
      <c r="I10" s="95"/>
      <c r="J10" s="95"/>
      <c r="K10" s="91"/>
    </row>
    <row r="11" spans="1:11">
      <c r="A11" s="92">
        <v>2</v>
      </c>
      <c r="B11" s="99"/>
      <c r="C11" s="100"/>
      <c r="D11" s="100"/>
      <c r="E11" s="101">
        <v>5</v>
      </c>
      <c r="F11" s="102" t="s">
        <v>51</v>
      </c>
      <c r="G11" s="103"/>
      <c r="H11" s="98"/>
      <c r="I11" s="95"/>
      <c r="J11" s="95"/>
      <c r="K11" s="91"/>
    </row>
    <row r="12" spans="1:11">
      <c r="A12" s="92"/>
      <c r="B12" s="93"/>
      <c r="C12" s="94"/>
      <c r="D12" s="94"/>
      <c r="E12" s="104"/>
      <c r="F12" s="105"/>
      <c r="G12" s="106"/>
      <c r="H12" s="108" t="s">
        <v>79</v>
      </c>
      <c r="I12" s="98"/>
      <c r="J12" s="95"/>
      <c r="K12" s="91"/>
    </row>
    <row r="13" spans="1:11">
      <c r="A13" s="84">
        <v>3</v>
      </c>
      <c r="B13" s="99"/>
      <c r="C13" s="100"/>
      <c r="D13" s="100"/>
      <c r="E13" s="101">
        <v>3</v>
      </c>
      <c r="F13" s="108"/>
      <c r="G13" s="146"/>
      <c r="H13" s="103"/>
      <c r="I13" s="98"/>
      <c r="J13" s="95"/>
      <c r="K13" s="91"/>
    </row>
    <row r="14" spans="1:11">
      <c r="A14" s="92"/>
      <c r="B14" s="93"/>
      <c r="C14" s="94"/>
      <c r="D14" s="94"/>
      <c r="E14" s="104"/>
      <c r="F14" s="96"/>
      <c r="G14" s="102" t="s">
        <v>52</v>
      </c>
      <c r="H14" s="106"/>
      <c r="I14" s="98"/>
      <c r="J14" s="95"/>
      <c r="K14" s="91"/>
    </row>
    <row r="15" spans="1:11">
      <c r="A15" s="92">
        <v>4</v>
      </c>
      <c r="B15" s="99"/>
      <c r="C15" s="100"/>
      <c r="D15" s="100"/>
      <c r="E15" s="101">
        <v>5</v>
      </c>
      <c r="F15" s="102" t="s">
        <v>52</v>
      </c>
      <c r="G15" s="147"/>
      <c r="H15" s="106"/>
      <c r="I15" s="98"/>
      <c r="J15" s="95"/>
      <c r="K15" s="91"/>
    </row>
    <row r="16" spans="1:11">
      <c r="A16" s="92"/>
      <c r="B16" s="93"/>
      <c r="C16" s="94"/>
      <c r="D16" s="94"/>
      <c r="E16" s="95"/>
      <c r="F16" s="105"/>
      <c r="G16" s="89"/>
      <c r="H16" s="106"/>
      <c r="I16" s="100" t="s">
        <v>53</v>
      </c>
      <c r="J16" s="98"/>
      <c r="K16" s="91"/>
    </row>
    <row r="17" spans="1:11">
      <c r="A17" s="92">
        <v>5</v>
      </c>
      <c r="B17" s="99"/>
      <c r="C17" s="100"/>
      <c r="D17" s="100"/>
      <c r="E17" s="101">
        <v>5</v>
      </c>
      <c r="F17" s="108" t="s">
        <v>53</v>
      </c>
      <c r="G17" s="89"/>
      <c r="H17" s="106"/>
      <c r="I17" s="110" t="s">
        <v>80</v>
      </c>
      <c r="J17" s="95"/>
      <c r="K17" s="91"/>
    </row>
    <row r="18" spans="1:11">
      <c r="A18" s="92"/>
      <c r="B18" s="93"/>
      <c r="C18" s="94"/>
      <c r="D18" s="94"/>
      <c r="E18" s="95"/>
      <c r="F18" s="96"/>
      <c r="G18" s="100" t="s">
        <v>53</v>
      </c>
      <c r="H18" s="106"/>
      <c r="I18" s="98"/>
      <c r="J18" s="95"/>
      <c r="K18" s="91"/>
    </row>
    <row r="19" spans="1:11">
      <c r="A19" s="84">
        <v>6</v>
      </c>
      <c r="B19" s="99"/>
      <c r="C19" s="100"/>
      <c r="D19" s="100"/>
      <c r="E19" s="101">
        <v>4</v>
      </c>
      <c r="F19" s="102"/>
      <c r="G19" s="148"/>
      <c r="H19" s="106"/>
      <c r="I19" s="98"/>
      <c r="J19" s="95"/>
      <c r="K19" s="91"/>
    </row>
    <row r="20" spans="1:11">
      <c r="A20" s="92"/>
      <c r="B20" s="93"/>
      <c r="C20" s="94"/>
      <c r="D20" s="94"/>
      <c r="E20" s="104"/>
      <c r="F20" s="105"/>
      <c r="G20" s="146"/>
      <c r="H20" s="108" t="s">
        <v>53</v>
      </c>
      <c r="I20" s="145"/>
      <c r="J20" s="95"/>
      <c r="K20" s="91"/>
    </row>
    <row r="21" spans="1:11">
      <c r="A21" s="92">
        <v>7</v>
      </c>
      <c r="B21" s="99"/>
      <c r="C21" s="100"/>
      <c r="D21" s="100"/>
      <c r="E21" s="101">
        <v>5</v>
      </c>
      <c r="F21" s="108" t="s">
        <v>55</v>
      </c>
      <c r="G21" s="146"/>
      <c r="H21" s="143" t="s">
        <v>81</v>
      </c>
      <c r="I21" s="98"/>
      <c r="J21" s="95"/>
      <c r="K21" s="91"/>
    </row>
    <row r="22" spans="1:11">
      <c r="A22" s="92"/>
      <c r="B22" s="93"/>
      <c r="C22" s="94"/>
      <c r="D22" s="94"/>
      <c r="E22" s="104"/>
      <c r="F22" s="96"/>
      <c r="G22" s="149" t="s">
        <v>55</v>
      </c>
      <c r="H22" s="98"/>
      <c r="I22" s="98"/>
      <c r="J22" s="95"/>
      <c r="K22" s="91"/>
    </row>
    <row r="23" spans="1:11">
      <c r="A23" s="84">
        <v>8</v>
      </c>
      <c r="B23" s="99"/>
      <c r="C23" s="100"/>
      <c r="D23" s="100"/>
      <c r="E23" s="111">
        <v>2</v>
      </c>
      <c r="F23" s="102"/>
      <c r="G23" s="98"/>
      <c r="H23" s="98"/>
      <c r="I23" s="98"/>
      <c r="J23" s="95"/>
      <c r="K23" s="91"/>
    </row>
    <row r="24" spans="1:11" ht="15.75" thickBot="1">
      <c r="A24" s="98"/>
      <c r="B24" s="112"/>
      <c r="C24" s="95"/>
      <c r="D24" s="95"/>
      <c r="E24" s="104"/>
      <c r="F24" s="89"/>
      <c r="G24" s="95"/>
      <c r="H24" s="98"/>
      <c r="I24" s="113"/>
      <c r="J24" s="114"/>
      <c r="K24" s="91"/>
    </row>
    <row r="25" spans="1:11">
      <c r="A25" s="163" t="s">
        <v>57</v>
      </c>
      <c r="B25" s="164"/>
      <c r="C25" s="164"/>
      <c r="D25" s="165"/>
      <c r="E25" s="115" t="s">
        <v>58</v>
      </c>
      <c r="F25" s="116" t="s">
        <v>59</v>
      </c>
      <c r="G25" s="166" t="s">
        <v>60</v>
      </c>
      <c r="H25" s="167"/>
      <c r="I25" s="168" t="s">
        <v>61</v>
      </c>
      <c r="J25" s="169"/>
      <c r="K25" s="117"/>
    </row>
    <row r="26" spans="1:11" ht="15.75" thickBot="1">
      <c r="A26" s="170">
        <v>43171</v>
      </c>
      <c r="B26" s="171"/>
      <c r="C26" s="171"/>
      <c r="D26" s="172"/>
      <c r="E26" s="118"/>
      <c r="F26" s="119"/>
      <c r="G26" s="173"/>
      <c r="H26" s="174"/>
      <c r="I26" s="175"/>
      <c r="J26" s="176"/>
      <c r="K26" s="117"/>
    </row>
    <row r="27" spans="1:11">
      <c r="A27" s="177" t="s">
        <v>62</v>
      </c>
      <c r="B27" s="178"/>
      <c r="C27" s="178"/>
      <c r="D27" s="179"/>
      <c r="E27" s="120"/>
      <c r="F27" s="121"/>
      <c r="G27" s="173"/>
      <c r="H27" s="174"/>
      <c r="I27" s="175"/>
      <c r="J27" s="176"/>
      <c r="K27" s="117"/>
    </row>
    <row r="28" spans="1:11" ht="15.75" thickBot="1">
      <c r="A28" s="180" t="s">
        <v>63</v>
      </c>
      <c r="B28" s="181"/>
      <c r="C28" s="181"/>
      <c r="D28" s="182"/>
      <c r="E28" s="120"/>
      <c r="F28" s="121"/>
      <c r="G28" s="173"/>
      <c r="H28" s="174"/>
      <c r="I28" s="175"/>
      <c r="J28" s="176"/>
      <c r="K28" s="117"/>
    </row>
    <row r="29" spans="1:11">
      <c r="A29" s="163" t="s">
        <v>64</v>
      </c>
      <c r="B29" s="164"/>
      <c r="C29" s="164"/>
      <c r="D29" s="165"/>
      <c r="E29" s="120"/>
      <c r="F29" s="121"/>
      <c r="G29" s="173"/>
      <c r="H29" s="174"/>
      <c r="I29" s="175"/>
      <c r="J29" s="176"/>
      <c r="K29" s="117"/>
    </row>
    <row r="30" spans="1:11" ht="15.75" thickBot="1">
      <c r="A30" s="183"/>
      <c r="B30" s="184"/>
      <c r="C30" s="184"/>
      <c r="D30" s="185"/>
      <c r="E30" s="122"/>
      <c r="F30" s="123"/>
      <c r="G30" s="173"/>
      <c r="H30" s="174"/>
      <c r="I30" s="175"/>
      <c r="J30" s="176"/>
      <c r="K30" s="117"/>
    </row>
    <row r="31" spans="1:11">
      <c r="A31" s="163" t="s">
        <v>65</v>
      </c>
      <c r="B31" s="164"/>
      <c r="C31" s="164"/>
      <c r="D31" s="165"/>
      <c r="E31" s="122"/>
      <c r="F31" s="123"/>
      <c r="G31" s="173"/>
      <c r="H31" s="174"/>
      <c r="I31" s="175"/>
      <c r="J31" s="176"/>
      <c r="K31" s="117"/>
    </row>
    <row r="32" spans="1:11">
      <c r="A32" s="186" t="s">
        <v>40</v>
      </c>
      <c r="B32" s="187"/>
      <c r="C32" s="187"/>
      <c r="D32" s="188"/>
      <c r="E32" s="122"/>
      <c r="F32" s="123"/>
      <c r="G32" s="173"/>
      <c r="H32" s="174"/>
      <c r="I32" s="175"/>
      <c r="J32" s="176"/>
      <c r="K32" s="117"/>
    </row>
    <row r="33" spans="1:11" ht="15.75" thickBot="1">
      <c r="A33" s="189">
        <v>284810</v>
      </c>
      <c r="B33" s="190"/>
      <c r="C33" s="190"/>
      <c r="D33" s="191"/>
      <c r="E33" s="124"/>
      <c r="F33" s="125"/>
      <c r="G33" s="192"/>
      <c r="H33" s="193"/>
      <c r="I33" s="194"/>
      <c r="J33" s="195"/>
      <c r="K33" s="117"/>
    </row>
    <row r="34" spans="1:11">
      <c r="A34" s="117"/>
      <c r="B34" s="126" t="s">
        <v>66</v>
      </c>
      <c r="C34" s="117"/>
      <c r="D34" s="117"/>
      <c r="E34" s="117"/>
      <c r="F34" s="127"/>
      <c r="G34" s="127"/>
      <c r="H34" s="128"/>
      <c r="I34" s="196" t="s">
        <v>67</v>
      </c>
      <c r="J34" s="196"/>
      <c r="K34" s="117"/>
    </row>
    <row r="35" spans="1:11">
      <c r="A35" s="117"/>
      <c r="B35" s="117"/>
      <c r="C35" s="117"/>
      <c r="D35" s="117"/>
      <c r="E35" s="117"/>
      <c r="F35" s="144" t="s">
        <v>68</v>
      </c>
      <c r="G35" s="198" t="s">
        <v>69</v>
      </c>
      <c r="H35" s="198"/>
      <c r="I35" s="127"/>
      <c r="J35" s="128"/>
      <c r="K35" s="117"/>
    </row>
    <row r="36" spans="1:11">
      <c r="A36" s="130"/>
      <c r="B36" s="130"/>
      <c r="C36" s="130"/>
      <c r="D36" s="130"/>
      <c r="E36" s="130"/>
      <c r="F36" s="130"/>
      <c r="G36" s="131"/>
      <c r="H36" s="131"/>
      <c r="I36" s="132"/>
      <c r="J36" s="131"/>
      <c r="K36" s="130"/>
    </row>
    <row r="37" spans="1:11">
      <c r="A37" s="130"/>
      <c r="B37" s="130"/>
      <c r="C37" s="130"/>
      <c r="D37" s="130"/>
      <c r="E37" s="130"/>
      <c r="F37" s="130"/>
      <c r="G37" s="131"/>
      <c r="H37" s="131"/>
      <c r="I37" s="131"/>
      <c r="J37" s="131"/>
      <c r="K37" s="130"/>
    </row>
  </sheetData>
  <mergeCells count="35">
    <mergeCell ref="A6:E6"/>
    <mergeCell ref="A1:J1"/>
    <mergeCell ref="A2:J2"/>
    <mergeCell ref="A3:E3"/>
    <mergeCell ref="A4:E4"/>
    <mergeCell ref="A5:E5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A28:D28"/>
    <mergeCell ref="G28:H28"/>
    <mergeCell ref="I28:J28"/>
    <mergeCell ref="A29:D29"/>
    <mergeCell ref="G29:H29"/>
    <mergeCell ref="I29:J29"/>
    <mergeCell ref="A30:D30"/>
    <mergeCell ref="G30:H30"/>
    <mergeCell ref="I30:J30"/>
    <mergeCell ref="A31:D31"/>
    <mergeCell ref="G31:H31"/>
    <mergeCell ref="I31:J31"/>
    <mergeCell ref="A32:D32"/>
    <mergeCell ref="G32:H32"/>
    <mergeCell ref="I32:J32"/>
    <mergeCell ref="A33:D33"/>
    <mergeCell ref="G33:H33"/>
    <mergeCell ref="I33:J33"/>
    <mergeCell ref="I34:J34"/>
    <mergeCell ref="G35:H35"/>
  </mergeCells>
  <conditionalFormatting sqref="F9 B9:D9 B11:D11 F11 F13 B13:D13 B15:D15 F15 F17 B17:D17 B19:D19 F19 F21 B21:D21 B23:D23 F23">
    <cfRule type="expression" dxfId="13" priority="14" stopIfTrue="1">
      <formula>AND($E9&lt;=$J$9,$AA9&gt;0,$D9&lt;&gt;"LL")</formula>
    </cfRule>
  </conditionalFormatting>
  <conditionalFormatting sqref="E9 E11 E13 E15 E17 E19 E21 E23">
    <cfRule type="expression" dxfId="12" priority="13" stopIfTrue="1">
      <formula>AND($E9&lt;=$J$9,$AA9&gt;0,$D9&lt;&gt;"LL")</formula>
    </cfRule>
  </conditionalFormatting>
  <conditionalFormatting sqref="G14">
    <cfRule type="expression" dxfId="11" priority="12" stopIfTrue="1">
      <formula>AND($E14&lt;=$J$9,$AA14&gt;0,$D14&lt;&gt;"LL")</formula>
    </cfRule>
  </conditionalFormatting>
  <conditionalFormatting sqref="G18">
    <cfRule type="expression" dxfId="10" priority="11" stopIfTrue="1">
      <formula>AND($E18&lt;=$J$9,$AA18&gt;0,$D18&lt;&gt;"LL")</formula>
    </cfRule>
  </conditionalFormatting>
  <conditionalFormatting sqref="G22">
    <cfRule type="expression" dxfId="9" priority="10" stopIfTrue="1">
      <formula>AND($E22&lt;=$J$9,$AA22&gt;0,$D22&lt;&gt;"LL")</formula>
    </cfRule>
  </conditionalFormatting>
  <conditionalFormatting sqref="G14">
    <cfRule type="expression" dxfId="8" priority="9" stopIfTrue="1">
      <formula>AND($E14&lt;=$J$9,$AA14&gt;0,$D14&lt;&gt;"LL")</formula>
    </cfRule>
  </conditionalFormatting>
  <conditionalFormatting sqref="G18">
    <cfRule type="expression" dxfId="7" priority="8" stopIfTrue="1">
      <formula>AND($E18&lt;=$J$9,$AA18&gt;0,$D18&lt;&gt;"LL")</formula>
    </cfRule>
  </conditionalFormatting>
  <conditionalFormatting sqref="G22">
    <cfRule type="expression" dxfId="6" priority="7" stopIfTrue="1">
      <formula>AND($E22&lt;=$J$9,$AA22&gt;0,$D22&lt;&gt;"LL")</formula>
    </cfRule>
  </conditionalFormatting>
  <conditionalFormatting sqref="H20">
    <cfRule type="expression" dxfId="5" priority="6" stopIfTrue="1">
      <formula>AND($E20&lt;=$J$9,$AA20&gt;0,$D20&lt;&gt;"LL")</formula>
    </cfRule>
  </conditionalFormatting>
  <conditionalFormatting sqref="H20">
    <cfRule type="expression" dxfId="4" priority="5" stopIfTrue="1">
      <formula>AND($E20&lt;=$J$9,$AA20&gt;0,$D20&lt;&gt;"LL")</formula>
    </cfRule>
  </conditionalFormatting>
  <conditionalFormatting sqref="H12">
    <cfRule type="expression" dxfId="3" priority="4" stopIfTrue="1">
      <formula>AND($E12&lt;=$J$9,$AA12&gt;0,$D12&lt;&gt;"LL")</formula>
    </cfRule>
  </conditionalFormatting>
  <conditionalFormatting sqref="H12">
    <cfRule type="expression" dxfId="2" priority="3" stopIfTrue="1">
      <formula>AND($E12&lt;=$J$9,$AA12&gt;0,$D12&lt;&gt;"LL")</formula>
    </cfRule>
  </conditionalFormatting>
  <conditionalFormatting sqref="I16">
    <cfRule type="expression" dxfId="1" priority="2" stopIfTrue="1">
      <formula>AND($E16&lt;=$J$9,$AA16&gt;0,$D16&lt;&gt;"LL")</formula>
    </cfRule>
  </conditionalFormatting>
  <conditionalFormatting sqref="I16">
    <cfRule type="expression" dxfId="0" priority="1" stopIfTrue="1">
      <formula>AND($E16&lt;=$J$9,$AA16&gt;0,$D16&lt;&gt;"LL")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R81"/>
  <sheetViews>
    <sheetView workbookViewId="0">
      <selection activeCell="G33" sqref="G33"/>
    </sheetView>
  </sheetViews>
  <sheetFormatPr baseColWidth="10" defaultRowHeight="15"/>
  <cols>
    <col min="1" max="1" width="23.7109375" style="25" customWidth="1"/>
    <col min="2" max="2" width="4.140625" style="25" customWidth="1"/>
    <col min="3" max="3" width="20.140625" style="25" customWidth="1"/>
    <col min="4" max="5" width="5.42578125" style="25" customWidth="1"/>
    <col min="6" max="6" width="4.42578125" style="25" customWidth="1"/>
    <col min="7" max="7" width="22.7109375" style="25" customWidth="1"/>
    <col min="8" max="8" width="5.28515625" style="25" customWidth="1"/>
    <col min="9" max="9" width="5" style="25" customWidth="1"/>
    <col min="10" max="10" width="4.42578125" style="25" customWidth="1"/>
    <col min="11" max="11" width="4.5703125" style="25" customWidth="1"/>
    <col min="12" max="12" width="5" style="25" customWidth="1"/>
    <col min="13" max="13" width="4.5703125" style="25" customWidth="1"/>
    <col min="14" max="14" width="10.7109375" style="25" customWidth="1"/>
    <col min="15" max="15" width="5" style="25" customWidth="1"/>
    <col min="16" max="16" width="19.7109375" style="25" customWidth="1"/>
    <col min="17" max="17" width="5.28515625" style="25" customWidth="1"/>
    <col min="18" max="18" width="6" style="25" customWidth="1"/>
    <col min="19" max="16384" width="11.42578125" style="25"/>
  </cols>
  <sheetData>
    <row r="6" spans="1:16" ht="6.75" customHeight="1"/>
    <row r="7" spans="1:16" ht="18.75">
      <c r="B7" s="26" t="s">
        <v>18</v>
      </c>
      <c r="C7" s="27"/>
      <c r="D7" s="27"/>
      <c r="E7" s="27"/>
      <c r="F7" s="27"/>
      <c r="G7" s="27"/>
      <c r="H7" s="27"/>
      <c r="I7" s="27"/>
      <c r="J7" s="27"/>
      <c r="K7" s="26"/>
      <c r="P7" s="28"/>
    </row>
    <row r="9" spans="1:16">
      <c r="A9" s="28"/>
      <c r="B9" s="30" t="s">
        <v>70</v>
      </c>
      <c r="C9" s="31"/>
      <c r="D9" s="31"/>
      <c r="E9" s="31"/>
      <c r="F9" s="31"/>
      <c r="G9" s="31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6" customHeight="1">
      <c r="A10" s="28"/>
      <c r="G10" s="28"/>
      <c r="M10" s="28"/>
      <c r="O10" s="32"/>
      <c r="P10" s="28"/>
    </row>
    <row r="11" spans="1:16" ht="6.75" customHeight="1">
      <c r="A11" s="28"/>
      <c r="G11" s="28"/>
      <c r="M11" s="28"/>
      <c r="O11" s="32"/>
      <c r="P11" s="28"/>
    </row>
    <row r="12" spans="1:16">
      <c r="B12" s="153"/>
      <c r="C12" s="154" t="s">
        <v>82</v>
      </c>
      <c r="D12" s="155" t="s">
        <v>83</v>
      </c>
      <c r="E12" s="156"/>
      <c r="F12" s="156"/>
      <c r="G12" s="156"/>
      <c r="H12" s="156"/>
      <c r="I12" s="156"/>
      <c r="J12" s="156"/>
      <c r="K12" s="156"/>
      <c r="P12" s="28"/>
    </row>
    <row r="13" spans="1:16" ht="15.75" thickBot="1">
      <c r="A13" s="53" t="s">
        <v>23</v>
      </c>
      <c r="F13" s="28"/>
      <c r="G13" s="28"/>
      <c r="H13" s="28"/>
      <c r="I13" s="28"/>
      <c r="J13" s="28"/>
      <c r="K13" s="28"/>
      <c r="L13" s="28"/>
      <c r="M13" s="28"/>
      <c r="N13" s="28"/>
      <c r="P13" s="28"/>
    </row>
    <row r="14" spans="1:16" ht="16.5" thickBot="1">
      <c r="B14" s="28"/>
      <c r="C14" s="28"/>
      <c r="D14" s="28"/>
      <c r="E14" s="28"/>
      <c r="F14" s="35"/>
      <c r="G14" s="51" t="s">
        <v>0</v>
      </c>
      <c r="H14" s="49" t="s">
        <v>1</v>
      </c>
      <c r="I14" s="49" t="s">
        <v>2</v>
      </c>
      <c r="J14" s="49" t="s">
        <v>3</v>
      </c>
      <c r="K14" s="49" t="s">
        <v>4</v>
      </c>
      <c r="L14" s="49" t="s">
        <v>5</v>
      </c>
      <c r="M14" s="49" t="s">
        <v>6</v>
      </c>
      <c r="N14" s="50" t="s">
        <v>7</v>
      </c>
      <c r="O14" s="28"/>
      <c r="P14" s="28"/>
    </row>
    <row r="15" spans="1:16" ht="15.75">
      <c r="A15" s="58" t="s">
        <v>21</v>
      </c>
      <c r="B15" s="59"/>
      <c r="C15" s="59"/>
      <c r="D15" s="28"/>
      <c r="E15" s="28"/>
      <c r="F15" s="150">
        <v>1</v>
      </c>
      <c r="G15" s="151" t="s">
        <v>13</v>
      </c>
      <c r="H15" s="152">
        <f>COUNT(D21)</f>
        <v>1</v>
      </c>
      <c r="I15" s="152">
        <f>IF(D21&gt;E21,1,0)</f>
        <v>1</v>
      </c>
      <c r="J15" s="152">
        <f>IF(D21&lt;E21,1,0)</f>
        <v>0</v>
      </c>
      <c r="K15" s="152">
        <f>VALUE(D21)</f>
        <v>3</v>
      </c>
      <c r="L15" s="152">
        <f>VALUE(E21)</f>
        <v>0</v>
      </c>
      <c r="M15" s="152">
        <f>AVERAGE(K15-L15)</f>
        <v>3</v>
      </c>
      <c r="N15" s="152"/>
      <c r="O15" s="28"/>
      <c r="P15" s="28"/>
    </row>
    <row r="16" spans="1:16" ht="15.75">
      <c r="A16" s="57" t="s">
        <v>22</v>
      </c>
      <c r="B16" s="57"/>
      <c r="C16" s="57"/>
      <c r="D16" s="28"/>
      <c r="E16" s="28"/>
      <c r="F16" s="37">
        <v>2</v>
      </c>
      <c r="G16" s="52" t="s">
        <v>20</v>
      </c>
      <c r="H16" s="36">
        <f>COUNT(E21)</f>
        <v>1</v>
      </c>
      <c r="I16" s="36">
        <f>IF(E21&gt;D21,1,0)</f>
        <v>0</v>
      </c>
      <c r="J16" s="36">
        <f>IF(E21&lt;D21,1,0)</f>
        <v>1</v>
      </c>
      <c r="K16" s="36">
        <f>VALUE(E21)</f>
        <v>0</v>
      </c>
      <c r="L16" s="36">
        <f>VALUE(D21)</f>
        <v>3</v>
      </c>
      <c r="M16" s="36">
        <f>AVERAGE(K16-L16)</f>
        <v>-3</v>
      </c>
      <c r="N16" s="54"/>
      <c r="O16" s="28"/>
      <c r="P16" s="28"/>
    </row>
    <row r="17" spans="1:18">
      <c r="D17" s="28"/>
      <c r="E17" s="28"/>
      <c r="F17" s="28"/>
      <c r="G17" s="28"/>
    </row>
    <row r="18" spans="1: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8"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8" ht="15.75">
      <c r="A20" s="48" t="s">
        <v>74</v>
      </c>
      <c r="B20" s="39"/>
      <c r="C20" s="40"/>
      <c r="D20" s="41"/>
      <c r="F20" s="28"/>
      <c r="G20" s="28"/>
      <c r="H20" s="28"/>
      <c r="I20" s="28"/>
      <c r="J20" s="28"/>
      <c r="K20" s="28"/>
      <c r="L20" s="28"/>
      <c r="M20" s="28"/>
    </row>
    <row r="21" spans="1:18">
      <c r="A21" s="42" t="s">
        <v>13</v>
      </c>
      <c r="B21" s="43" t="s">
        <v>8</v>
      </c>
      <c r="C21" s="44" t="s">
        <v>20</v>
      </c>
      <c r="D21" s="46">
        <v>3</v>
      </c>
      <c r="E21" s="46">
        <v>0</v>
      </c>
      <c r="F21" s="28"/>
      <c r="G21" s="28"/>
      <c r="H21" s="28"/>
      <c r="I21" s="28"/>
      <c r="J21" s="28"/>
      <c r="K21" s="28"/>
      <c r="L21" s="28"/>
      <c r="M21" s="28"/>
    </row>
    <row r="22" spans="1:18" ht="15.75">
      <c r="A22" s="41"/>
      <c r="C22" s="28"/>
      <c r="D22" s="28"/>
      <c r="E22" s="28"/>
      <c r="F22" s="28"/>
      <c r="G22" s="28"/>
      <c r="H22" s="28"/>
      <c r="I22" s="28"/>
      <c r="J22" s="28"/>
    </row>
    <row r="23" spans="1:18">
      <c r="A23" s="28"/>
      <c r="B23" s="28"/>
      <c r="C23" s="28"/>
      <c r="D23" s="28"/>
      <c r="E23" s="28"/>
      <c r="G23" s="28"/>
      <c r="H23" s="28"/>
      <c r="I23" s="28"/>
      <c r="J23" s="28"/>
      <c r="K23" s="28"/>
      <c r="L23" s="28"/>
      <c r="M23" s="29"/>
    </row>
    <row r="24" spans="1:18">
      <c r="A24" s="28"/>
      <c r="B24" s="28"/>
      <c r="C24" s="28"/>
      <c r="D24" s="28"/>
      <c r="E24" s="28"/>
      <c r="F24" s="28"/>
    </row>
    <row r="25" spans="1:18">
      <c r="A25" s="28"/>
      <c r="B25" s="28"/>
      <c r="C25" s="28"/>
      <c r="D25" s="28"/>
      <c r="E25" s="28"/>
      <c r="F25" s="28"/>
    </row>
    <row r="26" spans="1:18">
      <c r="A26" s="28"/>
      <c r="B26" s="28"/>
      <c r="C26" s="28"/>
      <c r="D26" s="28"/>
      <c r="E26" s="28"/>
      <c r="F26" s="28"/>
    </row>
    <row r="27" spans="1:18">
      <c r="A27" s="28"/>
      <c r="B27" s="28"/>
      <c r="C27" s="28"/>
      <c r="D27" s="28"/>
      <c r="E27" s="28"/>
      <c r="F27" s="28"/>
    </row>
    <row r="28" spans="1:18">
      <c r="A28" s="28"/>
      <c r="B28" s="28"/>
      <c r="C28" s="28"/>
      <c r="D28" s="28"/>
      <c r="E28" s="28"/>
      <c r="F28" s="28"/>
    </row>
    <row r="29" spans="1:18">
      <c r="A29" s="28"/>
      <c r="B29" s="28"/>
      <c r="C29" s="28"/>
      <c r="D29" s="28"/>
      <c r="E29" s="28"/>
      <c r="F29" s="28"/>
    </row>
    <row r="30" spans="1:18">
      <c r="A30" s="28"/>
      <c r="B30" s="28"/>
      <c r="C30" s="28"/>
      <c r="D30" s="28"/>
      <c r="E30" s="28"/>
      <c r="F30" s="28"/>
    </row>
    <row r="31" spans="1:18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8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8"/>
      <c r="P35" s="28"/>
      <c r="Q35" s="28"/>
      <c r="R35" s="28"/>
    </row>
    <row r="68" spans="4:18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4:18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4:18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4:18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4:18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4:18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4:18"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4:18"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4:18"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4:18"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4:18">
      <c r="N78" s="28"/>
      <c r="O78" s="28"/>
      <c r="P78" s="28"/>
    </row>
    <row r="79" spans="4:18">
      <c r="N79" s="28"/>
      <c r="O79" s="28"/>
      <c r="P79" s="28"/>
    </row>
    <row r="80" spans="4:18">
      <c r="N80" s="28"/>
      <c r="O80" s="28"/>
      <c r="P80" s="28"/>
    </row>
    <row r="81" spans="14:16">
      <c r="N81" s="28"/>
      <c r="O81" s="28"/>
      <c r="P81" s="2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R81"/>
  <sheetViews>
    <sheetView workbookViewId="0">
      <selection activeCell="H16" sqref="H16"/>
    </sheetView>
  </sheetViews>
  <sheetFormatPr baseColWidth="10" defaultRowHeight="15"/>
  <cols>
    <col min="1" max="1" width="23.28515625" style="25" customWidth="1"/>
    <col min="2" max="2" width="4.140625" style="25" customWidth="1"/>
    <col min="3" max="3" width="20.140625" style="25" customWidth="1"/>
    <col min="4" max="4" width="5.42578125" style="25" customWidth="1"/>
    <col min="5" max="5" width="5.5703125" style="25" customWidth="1"/>
    <col min="6" max="6" width="4.42578125" style="25" customWidth="1"/>
    <col min="7" max="7" width="22.7109375" style="25" customWidth="1"/>
    <col min="8" max="8" width="5.28515625" style="25" customWidth="1"/>
    <col min="9" max="9" width="5" style="25" customWidth="1"/>
    <col min="10" max="10" width="4.42578125" style="25" customWidth="1"/>
    <col min="11" max="11" width="4.5703125" style="25" customWidth="1"/>
    <col min="12" max="12" width="5" style="25" customWidth="1"/>
    <col min="13" max="13" width="4.5703125" style="25" customWidth="1"/>
    <col min="14" max="14" width="10.7109375" style="25" customWidth="1"/>
    <col min="15" max="15" width="5" style="25" customWidth="1"/>
    <col min="16" max="16" width="19.7109375" style="25" customWidth="1"/>
    <col min="17" max="17" width="5.28515625" style="25" customWidth="1"/>
    <col min="18" max="18" width="6" style="25" customWidth="1"/>
    <col min="19" max="16384" width="11.42578125" style="25"/>
  </cols>
  <sheetData>
    <row r="6" spans="1:16" ht="6.75" customHeight="1"/>
    <row r="7" spans="1:16" ht="18.75">
      <c r="B7" s="26" t="s">
        <v>18</v>
      </c>
      <c r="C7" s="27"/>
      <c r="D7" s="27"/>
      <c r="E7" s="27"/>
      <c r="F7" s="27"/>
      <c r="G7" s="27"/>
      <c r="H7" s="27"/>
      <c r="I7" s="27"/>
      <c r="J7" s="27"/>
      <c r="K7" s="26"/>
      <c r="P7" s="28"/>
    </row>
    <row r="9" spans="1:16">
      <c r="A9" s="28"/>
      <c r="B9" s="30" t="s">
        <v>70</v>
      </c>
      <c r="C9" s="31"/>
      <c r="D9" s="31"/>
      <c r="E9" s="31"/>
      <c r="F9" s="31"/>
      <c r="G9" s="31"/>
      <c r="H9" s="133"/>
      <c r="I9" s="133"/>
      <c r="J9" s="133"/>
      <c r="K9" s="133"/>
      <c r="L9" s="133"/>
      <c r="M9" s="133"/>
      <c r="N9" s="133"/>
      <c r="O9" s="133"/>
      <c r="P9" s="133"/>
    </row>
    <row r="10" spans="1:16" ht="7.5" customHeight="1">
      <c r="A10" s="28"/>
      <c r="O10" s="28"/>
    </row>
    <row r="11" spans="1:16" ht="6.75" customHeight="1">
      <c r="A11" s="28"/>
      <c r="O11" s="28"/>
    </row>
    <row r="12" spans="1:16">
      <c r="B12" s="153"/>
      <c r="C12" s="154" t="s">
        <v>82</v>
      </c>
      <c r="D12" s="155" t="s">
        <v>83</v>
      </c>
      <c r="E12" s="156"/>
      <c r="F12" s="156"/>
      <c r="G12" s="156"/>
      <c r="H12" s="156"/>
      <c r="I12" s="156"/>
      <c r="J12" s="156"/>
      <c r="K12" s="156"/>
      <c r="P12" s="28"/>
    </row>
    <row r="13" spans="1:16" ht="15.75" thickBot="1">
      <c r="F13" s="28"/>
      <c r="G13" s="28"/>
      <c r="H13" s="28"/>
      <c r="I13" s="28"/>
      <c r="J13" s="28"/>
      <c r="K13" s="28"/>
      <c r="L13" s="28"/>
      <c r="M13" s="28"/>
      <c r="N13" s="28"/>
      <c r="P13" s="28"/>
    </row>
    <row r="14" spans="1:16" ht="16.5" thickBot="1">
      <c r="A14" s="53" t="s">
        <v>24</v>
      </c>
      <c r="B14" s="28"/>
      <c r="C14" s="28"/>
      <c r="D14" s="28"/>
      <c r="E14" s="28"/>
      <c r="F14" s="35"/>
      <c r="G14" s="51" t="s">
        <v>0</v>
      </c>
      <c r="H14" s="49" t="s">
        <v>1</v>
      </c>
      <c r="I14" s="49" t="s">
        <v>2</v>
      </c>
      <c r="J14" s="49" t="s">
        <v>3</v>
      </c>
      <c r="K14" s="49" t="s">
        <v>4</v>
      </c>
      <c r="L14" s="49" t="s">
        <v>5</v>
      </c>
      <c r="M14" s="49" t="s">
        <v>6</v>
      </c>
      <c r="N14" s="50" t="s">
        <v>7</v>
      </c>
      <c r="O14" s="28"/>
      <c r="P14" s="28"/>
    </row>
    <row r="15" spans="1:16">
      <c r="A15" s="28"/>
      <c r="B15" s="28"/>
      <c r="C15" s="28"/>
      <c r="D15" s="28"/>
      <c r="E15" s="28"/>
      <c r="F15" s="150">
        <v>1</v>
      </c>
      <c r="G15" s="151" t="s">
        <v>19</v>
      </c>
      <c r="H15" s="152">
        <f>COUNT(D25,E29)</f>
        <v>2</v>
      </c>
      <c r="I15" s="152">
        <f>IF(D25&gt;E25,1,0)+IF(E29&gt;D29,1,0)</f>
        <v>2</v>
      </c>
      <c r="J15" s="152">
        <f>IF(D25&lt;E25,1,0)+IF(E29&lt;D29,1,0)</f>
        <v>0</v>
      </c>
      <c r="K15" s="152">
        <f>VALUE(D25+E29)</f>
        <v>9</v>
      </c>
      <c r="L15" s="152">
        <f>VALUE(E25+D29)</f>
        <v>1</v>
      </c>
      <c r="M15" s="152">
        <f>AVERAGE(K15-L15)</f>
        <v>8</v>
      </c>
      <c r="N15" s="152"/>
      <c r="O15" s="28"/>
      <c r="P15" s="28"/>
    </row>
    <row r="16" spans="1:16" ht="15.75">
      <c r="A16" s="58" t="s">
        <v>21</v>
      </c>
      <c r="B16" s="59"/>
      <c r="C16" s="59"/>
      <c r="D16" s="28"/>
      <c r="E16" s="28"/>
      <c r="F16" s="37">
        <v>2</v>
      </c>
      <c r="G16" s="52" t="s">
        <v>13</v>
      </c>
      <c r="H16" s="36">
        <f>COUNT(E21,D29)</f>
        <v>2</v>
      </c>
      <c r="I16" s="36">
        <f>IF(E21&gt;D21,1,0)+IF(D29&gt;E29,1,0)</f>
        <v>1</v>
      </c>
      <c r="J16" s="36">
        <f>IF(E21&lt;D21,1,0)+IF(D29&lt;E29,1,0)</f>
        <v>1</v>
      </c>
      <c r="K16" s="36">
        <f>VALUE(E21+D29)</f>
        <v>5</v>
      </c>
      <c r="L16" s="36">
        <f>VALUE(D21+E29)</f>
        <v>5</v>
      </c>
      <c r="M16" s="36">
        <f>AVERAGE(K16-L16)</f>
        <v>0</v>
      </c>
      <c r="N16" s="54"/>
      <c r="O16" s="28"/>
      <c r="P16" s="28"/>
    </row>
    <row r="17" spans="1:18" ht="15.75">
      <c r="A17" s="57" t="s">
        <v>22</v>
      </c>
      <c r="B17" s="57"/>
      <c r="C17" s="57"/>
      <c r="D17" s="28"/>
      <c r="E17" s="28"/>
      <c r="F17" s="34">
        <v>3</v>
      </c>
      <c r="G17" s="52" t="s">
        <v>14</v>
      </c>
      <c r="H17" s="36">
        <f>COUNT(D21,E25)</f>
        <v>2</v>
      </c>
      <c r="I17" s="36">
        <f>IF(D21&gt;E21,1,0)+IF(E25&gt;D25,1,0)</f>
        <v>0</v>
      </c>
      <c r="J17" s="45">
        <f>IF(D21&lt;E21,1,0)+IF(E25&lt;D25,1,0)</f>
        <v>2</v>
      </c>
      <c r="K17" s="36">
        <f>VALUE(D21+E25)</f>
        <v>1</v>
      </c>
      <c r="L17" s="36">
        <f>VALUE(E21+D25)</f>
        <v>9</v>
      </c>
      <c r="M17" s="36">
        <f>AVERAGE(K17-L17)</f>
        <v>-8</v>
      </c>
      <c r="N17" s="54"/>
      <c r="O17" s="28"/>
      <c r="P17" s="28"/>
    </row>
    <row r="18" spans="1:18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8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8" ht="15.75">
      <c r="A20" s="48" t="s">
        <v>71</v>
      </c>
      <c r="B20" s="39"/>
      <c r="C20" s="40"/>
      <c r="D20" s="41"/>
      <c r="F20" s="28"/>
      <c r="G20" s="28"/>
      <c r="H20" s="28"/>
      <c r="I20" s="28"/>
      <c r="J20" s="28"/>
      <c r="K20" s="28"/>
      <c r="L20" s="28"/>
      <c r="M20" s="28"/>
    </row>
    <row r="21" spans="1:18">
      <c r="A21" s="42" t="s">
        <v>14</v>
      </c>
      <c r="B21" s="43" t="s">
        <v>8</v>
      </c>
      <c r="C21" s="44" t="s">
        <v>13</v>
      </c>
      <c r="D21" s="46">
        <v>0</v>
      </c>
      <c r="E21" s="46">
        <v>5</v>
      </c>
      <c r="F21" s="28"/>
      <c r="G21" s="28"/>
      <c r="H21" s="28"/>
      <c r="I21" s="28"/>
      <c r="J21" s="28"/>
      <c r="K21" s="28"/>
      <c r="L21" s="28"/>
      <c r="M21" s="28"/>
    </row>
    <row r="22" spans="1:18" ht="15.75">
      <c r="A22" s="47" t="s">
        <v>9</v>
      </c>
      <c r="B22" s="43"/>
      <c r="C22" s="44" t="s">
        <v>19</v>
      </c>
      <c r="D22" s="41"/>
      <c r="F22" s="28"/>
      <c r="G22" s="28"/>
      <c r="H22" s="28"/>
      <c r="I22" s="28"/>
      <c r="J22" s="28"/>
      <c r="K22" s="28"/>
      <c r="L22" s="28"/>
      <c r="M22" s="28"/>
    </row>
    <row r="23" spans="1:18">
      <c r="A23" s="28"/>
      <c r="B23" s="28"/>
      <c r="C23" s="28"/>
      <c r="D23" s="28"/>
      <c r="E23" s="28"/>
      <c r="G23" s="28"/>
      <c r="H23" s="28"/>
      <c r="I23" s="28"/>
      <c r="J23" s="28"/>
      <c r="K23" s="28"/>
      <c r="L23" s="28"/>
      <c r="M23" s="29"/>
    </row>
    <row r="24" spans="1:18">
      <c r="A24" s="48" t="s">
        <v>72</v>
      </c>
      <c r="B24" s="39"/>
      <c r="C24" s="40"/>
      <c r="D24" s="28"/>
      <c r="E24" s="28"/>
      <c r="G24" s="28"/>
      <c r="H24" s="28"/>
      <c r="I24" s="28"/>
      <c r="J24" s="28"/>
      <c r="K24" s="28"/>
      <c r="L24" s="28"/>
      <c r="M24" s="28"/>
    </row>
    <row r="25" spans="1:18">
      <c r="A25" s="42" t="s">
        <v>19</v>
      </c>
      <c r="B25" s="43" t="s">
        <v>8</v>
      </c>
      <c r="C25" s="44" t="s">
        <v>14</v>
      </c>
      <c r="D25" s="46">
        <v>4</v>
      </c>
      <c r="E25" s="46">
        <v>1</v>
      </c>
      <c r="G25" s="28"/>
      <c r="H25" s="28"/>
      <c r="I25" s="28"/>
      <c r="J25" s="28"/>
      <c r="K25" s="28"/>
      <c r="L25" s="28"/>
      <c r="M25" s="28"/>
    </row>
    <row r="26" spans="1:18">
      <c r="A26" s="47" t="s">
        <v>9</v>
      </c>
      <c r="B26" s="43"/>
      <c r="C26" s="44" t="s">
        <v>13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8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8">
      <c r="A28" s="38" t="s">
        <v>73</v>
      </c>
      <c r="B28" s="39"/>
      <c r="C28" s="40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8">
      <c r="A29" s="42" t="s">
        <v>13</v>
      </c>
      <c r="B29" s="43" t="s">
        <v>8</v>
      </c>
      <c r="C29" s="44" t="s">
        <v>19</v>
      </c>
      <c r="D29" s="46">
        <v>0</v>
      </c>
      <c r="E29" s="46">
        <v>5</v>
      </c>
      <c r="F29" s="28"/>
      <c r="G29" s="28"/>
      <c r="H29" s="28"/>
      <c r="I29" s="28"/>
      <c r="J29" s="28"/>
      <c r="K29" s="28"/>
      <c r="L29" s="28"/>
      <c r="M29" s="28"/>
    </row>
    <row r="30" spans="1:18">
      <c r="A30" s="47" t="s">
        <v>9</v>
      </c>
      <c r="B30" s="43"/>
      <c r="C30" s="44" t="s">
        <v>14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8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8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8"/>
      <c r="P35" s="28"/>
      <c r="Q35" s="28"/>
      <c r="R35" s="28"/>
    </row>
    <row r="68" spans="4:18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4:18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4:18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4:18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4:18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4:18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4:18"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4:18"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4:18"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4:18"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4:18">
      <c r="N78" s="28"/>
      <c r="O78" s="28"/>
      <c r="P78" s="28"/>
    </row>
    <row r="79" spans="4:18">
      <c r="N79" s="28"/>
      <c r="O79" s="28"/>
      <c r="P79" s="28"/>
    </row>
    <row r="80" spans="4:18">
      <c r="N80" s="28"/>
      <c r="O80" s="28"/>
      <c r="P80" s="28"/>
    </row>
    <row r="81" spans="14:16">
      <c r="N81" s="28"/>
      <c r="O81" s="28"/>
      <c r="P81" s="2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ALEVIN FEM</vt:lpstr>
      <vt:lpstr>ALEVIN MASC</vt:lpstr>
      <vt:lpstr>CONSOLACIÓN ALEVÍN</vt:lpstr>
      <vt:lpstr>CADETE FEM</vt:lpstr>
      <vt:lpstr>CADETE MASC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dcterms:created xsi:type="dcterms:W3CDTF">2018-03-13T09:07:50Z</dcterms:created>
  <dcterms:modified xsi:type="dcterms:W3CDTF">2018-05-07T09:44:17Z</dcterms:modified>
</cp:coreProperties>
</file>