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EQUIPOS JUV\RELACIÓN DE JUGADORES\MASCULINO\SUB10\"/>
    </mc:Choice>
  </mc:AlternateContent>
  <xr:revisionPtr revIDLastSave="0" documentId="8_{DDB665C0-2ED5-42FF-83C5-46E74AC933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T PORTO CRISTO" sheetId="5" r:id="rId1"/>
    <sheet name="RAFA NADAL CLUB" sheetId="13" r:id="rId2"/>
    <sheet name="PLAYAS SANTA PONSA TC" sheetId="12" r:id="rId3"/>
    <sheet name="CT MURO" sheetId="2" r:id="rId4"/>
    <sheet name="CT LA SALLE" sheetId="4" r:id="rId5"/>
    <sheet name="MATCH POINT &quot;A&quot;" sheetId="9" r:id="rId6"/>
    <sheet name="GLOBAL TC" sheetId="8" r:id="rId7"/>
    <sheet name="Hoja1" sheetId="3" state="hidden" r:id="rId8"/>
  </sheets>
  <definedNames>
    <definedName name="_xlnm._FilterDatabase" localSheetId="3" hidden="1">'CT MURO'!$B$14:$G$14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2" l="1"/>
  <c r="G11" i="4"/>
  <c r="G11" i="5"/>
  <c r="G11" i="8"/>
  <c r="G11" i="9"/>
  <c r="G11" i="12"/>
  <c r="G11" i="13"/>
</calcChain>
</file>

<file path=xl/sharedStrings.xml><?xml version="1.0" encoding="utf-8"?>
<sst xmlns="http://schemas.openxmlformats.org/spreadsheetml/2006/main" count="277" uniqueCount="113">
  <si>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</si>
  <si>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</si>
  <si>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</si>
  <si>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</si>
  <si>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</si>
  <si>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</si>
  <si>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</si>
  <si>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</si>
  <si>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</si>
  <si>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</si>
  <si>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</si>
  <si>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</si>
  <si>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</si>
  <si>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</si>
  <si>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</si>
  <si>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</si>
  <si>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</si>
  <si>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</si>
  <si>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</si>
  <si>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</si>
  <si>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</si>
  <si>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</si>
  <si>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</si>
  <si>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</si>
  <si>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</si>
  <si>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</si>
  <si>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</si>
  <si>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</si>
  <si>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</si>
  <si>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</si>
  <si>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</si>
  <si>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</si>
  <si>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</si>
  <si>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</si>
  <si>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</si>
  <si>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</si>
  <si>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</si>
  <si>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</si>
  <si>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</si>
  <si>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</si>
  <si>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</si>
  <si>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</si>
  <si>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</si>
  <si>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</si>
  <si>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CLUB TENNIS MURO</t>
  </si>
  <si>
    <t>DANIEL</t>
  </si>
  <si>
    <t>VOLODKO</t>
  </si>
  <si>
    <t>SERGI</t>
  </si>
  <si>
    <t>FORNES ALVAREZ</t>
  </si>
  <si>
    <t>MARTÍ CERDÓ</t>
  </si>
  <si>
    <t>marti_cer@hotmail.com</t>
  </si>
  <si>
    <t>CLUB TENIS LA SALLE</t>
  </si>
  <si>
    <t>MARTINI QUETGLAS</t>
  </si>
  <si>
    <t>PAU</t>
  </si>
  <si>
    <t>NAVAS BUSQUETS</t>
  </si>
  <si>
    <t>GUILLEM</t>
  </si>
  <si>
    <t>PONCE ARSKI</t>
  </si>
  <si>
    <t>MILAN</t>
  </si>
  <si>
    <t>SC</t>
  </si>
  <si>
    <t>PÉREZ PLOU</t>
  </si>
  <si>
    <t>JAIME</t>
  </si>
  <si>
    <t>JOSÉ Mª CABRER, PEP JORDI MATAS, PEDRO DALMAU, RAFA MORENO, PERE A. BAUZÁ, CARLOS MARCH</t>
  </si>
  <si>
    <t>josecabrer@hotmail.es</t>
  </si>
  <si>
    <t>BENJAMIN</t>
  </si>
  <si>
    <t>CT PORTO CRISTO</t>
  </si>
  <si>
    <t>MELIS HUERTA</t>
  </si>
  <si>
    <t>ADRIA</t>
  </si>
  <si>
    <t>BARCELO MASSUTI</t>
  </si>
  <si>
    <t>TONI BALLESTER LOPEZ</t>
  </si>
  <si>
    <t>toniballesterlopez@gmail.com</t>
  </si>
  <si>
    <t>ALEX</t>
  </si>
  <si>
    <t>MACULINO</t>
  </si>
  <si>
    <t>GLOBAL TENNIS</t>
  </si>
  <si>
    <t>LEVOSHKO</t>
  </si>
  <si>
    <t>LEV</t>
  </si>
  <si>
    <t>KESER</t>
  </si>
  <si>
    <t>MUSTAFA MILAS</t>
  </si>
  <si>
    <t>FUSTER MIÑANO</t>
  </si>
  <si>
    <t>TEO</t>
  </si>
  <si>
    <t>ESCARDA PIÑEIRO</t>
  </si>
  <si>
    <t>DANIEL GOMEZ, JOFRE PORTA, RAFAEL MOTA, JUAN PEDRO SANCHEZ, ANTONIO SANTOS, ALVARO CURIEL</t>
  </si>
  <si>
    <t>deportiva@globaltennisteam.com</t>
  </si>
  <si>
    <t>BENJAMIN "A"</t>
  </si>
  <si>
    <t>2022/2023</t>
  </si>
  <si>
    <t>MATCHPOINT MALLORCA</t>
  </si>
  <si>
    <t>SAMPOL VALVERDE</t>
  </si>
  <si>
    <t>RAMIS MOYANO</t>
  </si>
  <si>
    <t>JUAN</t>
  </si>
  <si>
    <t>JAVIER</t>
  </si>
  <si>
    <t>TISTA BORRÀS, ISAAC GARCÍA, JAUME COMAS</t>
  </si>
  <si>
    <t>matchpoint.mallorca@gmail.com</t>
  </si>
  <si>
    <t>5 de Diciembre de 2022</t>
  </si>
  <si>
    <t>PLAYAS SANTA PONSA T.C.</t>
  </si>
  <si>
    <t>GARCIA PIZA</t>
  </si>
  <si>
    <t>ANDRES</t>
  </si>
  <si>
    <t>SIENA DA SILVA</t>
  </si>
  <si>
    <t>LEONARDO</t>
  </si>
  <si>
    <t>LAWRENCE BENTLEY</t>
  </si>
  <si>
    <t>JACK</t>
  </si>
  <si>
    <t>MILES FILONENKO</t>
  </si>
  <si>
    <t>JAMES</t>
  </si>
  <si>
    <t>ANDRES GARCIA BARCELO</t>
  </si>
  <si>
    <t>garciatenis@hotmail.com</t>
  </si>
  <si>
    <t>RAFA NADAL CLUB</t>
  </si>
  <si>
    <t>HOYAS MIQUEL</t>
  </si>
  <si>
    <t>LIAM</t>
  </si>
  <si>
    <t>DOMINGUEZ RICCI</t>
  </si>
  <si>
    <t>RIO</t>
  </si>
  <si>
    <t>KATO</t>
  </si>
  <si>
    <t>HUSSEIN</t>
  </si>
  <si>
    <t>FAISAL</t>
  </si>
  <si>
    <t>MATIES VICENÇ MATAMALAS</t>
  </si>
  <si>
    <t>tenis@rafanadalclub.com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</si>
</sst>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FF0000"/>
      <name val="Calibri"/>
      <family val="2"/>
      <scheme val="minor"/>
    </font>
    <font>
      <sz val="11"/>
      <color rgb="FF0070C0"/>
      <name val="Dinpro-light"/>
    </font>
    <font>
      <sz val="9"/>
      <color rgb="FF000000"/>
      <name val="Dinpro-regular"/>
    </font>
    <font>
      <u/>
      <sz val="11"/>
      <color theme="10"/>
      <name val="Calibri"/>
      <family val="2"/>
      <scheme val="minor"/>
    </font>
    <font>
      <sz val="10"/>
      <color rgb="FF000000"/>
      <name val="DIN Pro Regular"/>
      <family val="2"/>
    </font>
    <font>
      <b/>
      <sz val="9"/>
      <color theme="0"/>
      <name val="DINPro-Black"/>
      <family val="3"/>
    </font>
    <font>
      <sz val="11"/>
      <color theme="0"/>
      <name val="DINPro-Light"/>
      <family val="3"/>
    </font>
    <font>
      <sz val="11"/>
      <color theme="0"/>
      <name val="Dinpro-light"/>
    </font>
    <font>
      <sz val="11"/>
      <name val="Dinpro-light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29" fillId="0" borderId="8" xfId="0" applyFont="1" applyBorder="1" applyProtection="1">
      <protection locked="0"/>
    </xf>
    <xf numFmtId="0" fontId="29" fillId="0" borderId="9" xfId="0" applyFont="1" applyBorder="1" applyProtection="1"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14" fontId="29" fillId="0" borderId="11" xfId="0" applyNumberFormat="1" applyFont="1" applyBorder="1" applyAlignment="1" applyProtection="1">
      <alignment horizontal="center" wrapText="1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3" fillId="0" borderId="14" xfId="0" applyFont="1" applyBorder="1"/>
    <xf numFmtId="0" fontId="7" fillId="0" borderId="15" xfId="0" applyFont="1" applyBorder="1" applyProtection="1">
      <protection locked="0"/>
    </xf>
    <xf numFmtId="0" fontId="10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wrapText="1"/>
    </xf>
    <xf numFmtId="0" fontId="6" fillId="0" borderId="14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28" fillId="0" borderId="0" xfId="0" applyFont="1"/>
    <xf numFmtId="0" fontId="9" fillId="0" borderId="16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33" fillId="0" borderId="0" xfId="0" applyFont="1" applyAlignment="1" applyProtection="1">
      <alignment horizontal="center" wrapText="1"/>
      <protection locked="0"/>
    </xf>
    <xf numFmtId="0" fontId="34" fillId="0" borderId="0" xfId="0" applyFont="1" applyAlignment="1" applyProtection="1">
      <alignment horizontal="center" wrapText="1"/>
      <protection locked="0"/>
    </xf>
    <xf numFmtId="0" fontId="35" fillId="0" borderId="10" xfId="0" applyFont="1" applyBorder="1" applyAlignment="1" applyProtection="1">
      <alignment horizontal="center" wrapText="1"/>
      <protection locked="0"/>
    </xf>
    <xf numFmtId="0" fontId="36" fillId="0" borderId="8" xfId="0" applyFont="1" applyBorder="1" applyProtection="1">
      <protection locked="0"/>
    </xf>
    <xf numFmtId="0" fontId="36" fillId="0" borderId="9" xfId="0" applyFont="1" applyBorder="1" applyProtection="1">
      <protection locked="0"/>
    </xf>
    <xf numFmtId="0" fontId="36" fillId="0" borderId="10" xfId="0" applyFont="1" applyBorder="1" applyAlignment="1" applyProtection="1">
      <alignment horizontal="center" wrapText="1"/>
      <protection locked="0"/>
    </xf>
    <xf numFmtId="14" fontId="36" fillId="0" borderId="11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30" fillId="0" borderId="0" xfId="0" applyFont="1" applyAlignment="1" applyProtection="1">
      <alignment horizontal="left" wrapText="1"/>
      <protection locked="0"/>
    </xf>
    <xf numFmtId="0" fontId="30" fillId="0" borderId="12" xfId="0" applyFont="1" applyBorder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12" xfId="0" applyFont="1" applyBorder="1" applyAlignment="1" applyProtection="1">
      <alignment horizontal="left" wrapText="1"/>
      <protection locked="0"/>
    </xf>
    <xf numFmtId="0" fontId="31" fillId="0" borderId="13" xfId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C91B4AB-9C87-4C1E-B273-9FD6E743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9E8CDAB1-3E35-42C4-A82C-109821A5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9390B4A0-D07C-4CF3-86F6-8DC83AAF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98D62A5-0BD4-4A01-A340-5CE80CED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D4E1AFB-4489-49D5-AE69-B43237B7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FC74C4B4-AC73-4CB4-A9AE-6BC75088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deportiva@globaltenniste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8A4CB-5195-47A4-AE3D-91F1F0B6424E}">
  <dimension ref="A1:U528"/>
  <sheetViews>
    <sheetView tabSelected="1" workbookViewId="0">
      <selection activeCell="C31" sqref="C3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86" t="s">
        <v>35</v>
      </c>
      <c r="C6" s="86"/>
      <c r="D6" s="86"/>
      <c r="E6" s="86"/>
      <c r="F6" s="86"/>
      <c r="G6" s="86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SUM(F15:F16)</f>
        <v>13654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63</v>
      </c>
      <c r="D12" s="51" t="s">
        <v>29</v>
      </c>
      <c r="E12" s="87" t="s">
        <v>64</v>
      </c>
      <c r="F12" s="88"/>
      <c r="G12" s="89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0"/>
      <c r="C13" s="90"/>
      <c r="D13" s="90"/>
      <c r="E13" s="90"/>
      <c r="F13" s="90"/>
      <c r="G13" s="90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65</v>
      </c>
      <c r="D15" s="23" t="s">
        <v>66</v>
      </c>
      <c r="E15" s="24">
        <v>16447923</v>
      </c>
      <c r="F15" s="77">
        <v>6747</v>
      </c>
      <c r="G15" s="54">
        <v>41511</v>
      </c>
      <c r="H15" s="76">
        <v>23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67</v>
      </c>
      <c r="D16" s="23" t="s">
        <v>53</v>
      </c>
      <c r="E16" s="24">
        <v>16449193</v>
      </c>
      <c r="F16" s="77">
        <v>6907</v>
      </c>
      <c r="G16" s="54">
        <v>41347</v>
      </c>
      <c r="H16" s="76">
        <v>22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8" customHeight="1"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16"/>
      <c r="C19" s="39" t="s">
        <v>33</v>
      </c>
      <c r="D19" s="91" t="s">
        <v>68</v>
      </c>
      <c r="E19" s="92"/>
      <c r="F19" s="92"/>
      <c r="G19" s="92"/>
      <c r="H19" s="35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16"/>
      <c r="C20" s="40" t="s">
        <v>4</v>
      </c>
      <c r="D20" s="93">
        <v>620386581</v>
      </c>
      <c r="E20" s="94"/>
      <c r="F20" s="94"/>
      <c r="G20" s="94"/>
      <c r="H20" s="36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40" t="s">
        <v>7</v>
      </c>
      <c r="D21" s="93" t="s">
        <v>69</v>
      </c>
      <c r="E21" s="94"/>
      <c r="F21" s="94"/>
      <c r="G21" s="94"/>
      <c r="H21" s="3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>
      <c r="B22" s="3"/>
      <c r="C22" s="3"/>
      <c r="D22" s="3"/>
      <c r="E22" s="3"/>
      <c r="F22" s="3"/>
      <c r="G22" s="3"/>
      <c r="H22" s="28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B23" s="17" t="s">
        <v>38</v>
      </c>
      <c r="C23" s="17"/>
      <c r="D23" s="17"/>
      <c r="E23" s="17"/>
      <c r="F23" s="17"/>
      <c r="G23" s="17"/>
      <c r="H23" s="37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17" t="s">
        <v>39</v>
      </c>
      <c r="C24" s="17"/>
      <c r="D24" s="17"/>
      <c r="E24" s="17"/>
      <c r="F24" s="17"/>
      <c r="G24" s="17"/>
      <c r="H24" s="37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82" t="s">
        <v>34</v>
      </c>
      <c r="C25" s="82"/>
      <c r="D25" s="82"/>
      <c r="E25" s="82"/>
      <c r="F25" s="82"/>
      <c r="G25" s="82"/>
      <c r="H25" s="38"/>
      <c r="I25" s="25"/>
      <c r="J25" s="25"/>
      <c r="K25" s="25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82"/>
      <c r="C26" s="82"/>
      <c r="D26" s="82"/>
      <c r="E26" s="82"/>
      <c r="F26" s="82"/>
      <c r="G26" s="82"/>
      <c r="H26" s="38"/>
      <c r="I26" s="25"/>
      <c r="J26" s="26"/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3"/>
    </row>
    <row r="30" spans="2:21" ht="18" customHeight="1" thickBot="1">
      <c r="B30" s="83" t="s">
        <v>37</v>
      </c>
      <c r="C30" s="83"/>
      <c r="D30" s="84">
        <v>44900</v>
      </c>
      <c r="E30" s="85"/>
      <c r="F30" s="85"/>
      <c r="G30" s="85"/>
      <c r="H30" s="20"/>
    </row>
    <row r="31" spans="2:21" ht="18" customHeight="1">
      <c r="B31" s="3"/>
      <c r="C31" s="3"/>
      <c r="D31" s="3"/>
      <c r="E31" s="3"/>
      <c r="F31" s="3"/>
      <c r="G31" s="3"/>
      <c r="H31" s="3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4"/>
      <c r="E33" s="3"/>
      <c r="F33" s="3"/>
      <c r="G33" s="3"/>
      <c r="H33" s="3"/>
    </row>
    <row r="34" spans="2:11" ht="18" customHeight="1">
      <c r="B34" s="5"/>
      <c r="C34" s="3"/>
      <c r="D34" s="3"/>
      <c r="E34" s="3"/>
      <c r="F34" s="3"/>
      <c r="G34" s="3"/>
      <c r="H34" s="3"/>
    </row>
    <row r="35" spans="2:11" ht="18" customHeight="1">
      <c r="C35" s="2"/>
      <c r="D35" s="2"/>
      <c r="E35" s="2"/>
      <c r="F35" s="2"/>
      <c r="G35" s="2"/>
      <c r="H35" s="2"/>
      <c r="I35" s="2"/>
      <c r="J35" s="2"/>
      <c r="K35" s="2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</sheetData>
  <mergeCells count="9">
    <mergeCell ref="B25:G26"/>
    <mergeCell ref="B30:C30"/>
    <mergeCell ref="D30:G30"/>
    <mergeCell ref="B6:G6"/>
    <mergeCell ref="E12:G12"/>
    <mergeCell ref="B13:G13"/>
    <mergeCell ref="D19:G19"/>
    <mergeCell ref="D20:G20"/>
    <mergeCell ref="D21:G21"/>
  </mergeCells>
  <dataValidations count="3">
    <dataValidation type="date" operator="notBetween" allowBlank="1" showInputMessage="1" showErrorMessage="1" sqref="G14:H14" xr:uid="{4F4C133C-CA07-43D5-BF23-B830173D1842}">
      <formula1>14611</formula1>
      <formula2>43465</formula2>
    </dataValidation>
    <dataValidation type="list" allowBlank="1" showDropDown="1" showInputMessage="1" showErrorMessage="1" sqref="C7" xr:uid="{30417D15-35C7-460E-B19F-D498665D36DD}">
      <formula1>$C$7</formula1>
    </dataValidation>
    <dataValidation type="list" allowBlank="1" showDropDown="1" showInputMessage="1" showErrorMessage="1" sqref="B12" xr:uid="{90A1BBB7-0104-4CF5-8FAE-8351CEF1833E}">
      <formula1>$N$17:$N$20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43999-1D66-4906-A29A-0666E1A5BBF5}">
  <dimension ref="A1:U530"/>
  <sheetViews>
    <sheetView workbookViewId="0">
      <selection activeCell="H18" sqref="H18"/>
    </sheetView>
  </sheetViews>
  <sheetFormatPr baseColWidth="10" defaultColWidth="11.4257812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86" t="s">
        <v>35</v>
      </c>
      <c r="C6" s="86"/>
      <c r="D6" s="86"/>
      <c r="E6" s="86"/>
      <c r="F6" s="86"/>
      <c r="G6" s="86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61" t="s">
        <v>40</v>
      </c>
      <c r="G11" s="62">
        <f>SUM(F15:F16)</f>
        <v>18155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63" t="s">
        <v>15</v>
      </c>
      <c r="C12" s="64" t="s">
        <v>36</v>
      </c>
      <c r="D12" s="65" t="s">
        <v>29</v>
      </c>
      <c r="E12" s="95" t="s">
        <v>103</v>
      </c>
      <c r="F12" s="96"/>
      <c r="G12" s="97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8"/>
      <c r="C13" s="98"/>
      <c r="D13" s="98"/>
      <c r="E13" s="98"/>
      <c r="F13" s="98"/>
      <c r="G13" s="98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66" t="s">
        <v>0</v>
      </c>
      <c r="C14" s="67" t="s">
        <v>42</v>
      </c>
      <c r="D14" s="68" t="s">
        <v>41</v>
      </c>
      <c r="E14" s="44" t="s">
        <v>1</v>
      </c>
      <c r="F14" s="45" t="s">
        <v>2</v>
      </c>
      <c r="G14" s="69" t="s">
        <v>3</v>
      </c>
      <c r="H14" s="75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47</v>
      </c>
      <c r="D15" s="23" t="s">
        <v>104</v>
      </c>
      <c r="E15" s="24">
        <v>16454506</v>
      </c>
      <c r="F15" s="77">
        <v>4884</v>
      </c>
      <c r="G15" s="54">
        <v>41476</v>
      </c>
      <c r="H15" s="76">
        <v>44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105</v>
      </c>
      <c r="D16" s="23" t="s">
        <v>106</v>
      </c>
      <c r="E16" s="24">
        <v>16454514</v>
      </c>
      <c r="F16" s="77">
        <v>13271</v>
      </c>
      <c r="G16" s="54">
        <v>41583</v>
      </c>
      <c r="H16" s="76">
        <v>2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57" t="s">
        <v>107</v>
      </c>
      <c r="D17" s="58" t="s">
        <v>108</v>
      </c>
      <c r="E17" s="59">
        <v>16461171</v>
      </c>
      <c r="F17" s="77">
        <v>14691</v>
      </c>
      <c r="G17" s="60">
        <v>41568</v>
      </c>
      <c r="H17" s="76">
        <v>1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57" t="s">
        <v>109</v>
      </c>
      <c r="D18" s="58" t="s">
        <v>110</v>
      </c>
      <c r="E18" s="59">
        <v>16462385</v>
      </c>
      <c r="F18" s="59" t="s">
        <v>58</v>
      </c>
      <c r="G18" s="60">
        <v>41364</v>
      </c>
      <c r="H18" s="76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39" t="s">
        <v>33</v>
      </c>
      <c r="D21" s="91" t="s">
        <v>111</v>
      </c>
      <c r="E21" s="92"/>
      <c r="F21" s="92"/>
      <c r="G21" s="92"/>
      <c r="H21" s="35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73" t="s">
        <v>4</v>
      </c>
      <c r="D22" s="93">
        <v>609540709</v>
      </c>
      <c r="E22" s="94"/>
      <c r="F22" s="94"/>
      <c r="G22" s="94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73" t="s">
        <v>7</v>
      </c>
      <c r="D23" s="93" t="s">
        <v>112</v>
      </c>
      <c r="E23" s="94"/>
      <c r="F23" s="94"/>
      <c r="G23" s="94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3"/>
      <c r="C24" s="3"/>
      <c r="D24" s="3"/>
      <c r="E24" s="3"/>
      <c r="F24" s="3"/>
      <c r="G24" s="3"/>
      <c r="H24" s="28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38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39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82" t="s">
        <v>34</v>
      </c>
      <c r="C27" s="82"/>
      <c r="D27" s="82"/>
      <c r="E27" s="82"/>
      <c r="F27" s="82"/>
      <c r="G27" s="82"/>
      <c r="H27" s="38"/>
      <c r="I27" s="25"/>
      <c r="J27" s="25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82"/>
      <c r="C28" s="82"/>
      <c r="D28" s="82"/>
      <c r="E28" s="82"/>
      <c r="F28" s="82"/>
      <c r="G28" s="82"/>
      <c r="H28" s="38"/>
      <c r="I28" s="25"/>
      <c r="J28" s="26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3"/>
    </row>
    <row r="32" spans="2:21" ht="18" customHeight="1" thickBot="1">
      <c r="B32" s="83" t="s">
        <v>37</v>
      </c>
      <c r="C32" s="83"/>
      <c r="D32" s="85"/>
      <c r="E32" s="85"/>
      <c r="F32" s="85"/>
      <c r="G32" s="85"/>
      <c r="H32" s="20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4"/>
      <c r="E35" s="3"/>
      <c r="F35" s="3"/>
      <c r="G35" s="3"/>
      <c r="H35" s="3"/>
    </row>
    <row r="36" spans="2:11" ht="18" customHeight="1">
      <c r="B36" s="5"/>
      <c r="C36" s="3"/>
      <c r="D36" s="3"/>
      <c r="E36" s="3"/>
      <c r="F36" s="3"/>
      <c r="G36" s="3"/>
      <c r="H36" s="3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C7" xr:uid="{1FBCCE53-91C4-4DC4-B5F5-E3AA5A621ADB}">
      <formula1>$C$7</formula1>
    </dataValidation>
    <dataValidation type="date" operator="notBetween" allowBlank="1" showInputMessage="1" showErrorMessage="1" sqref="G14:H14" xr:uid="{E17E8CFA-160E-4FC1-A7FF-C876BB4D8233}">
      <formula1>14611</formula1>
      <formula2>43465</formula2>
    </dataValidation>
    <dataValidation type="list" allowBlank="1" showDropDown="1" showInputMessage="1" showErrorMessage="1" sqref="B12" xr:uid="{5433615F-2ED3-417C-A73C-FEE0E9BB543D}">
      <formula1>$N$19:$N$22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C4AD4-27F6-4288-B5C2-EFF0AB6A1E04}">
  <dimension ref="A1:U530"/>
  <sheetViews>
    <sheetView workbookViewId="0">
      <selection activeCell="H18" sqref="H18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86" t="s">
        <v>35</v>
      </c>
      <c r="C6" s="86"/>
      <c r="D6" s="86"/>
      <c r="E6" s="86"/>
      <c r="F6" s="86"/>
      <c r="G6" s="86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61" t="s">
        <v>40</v>
      </c>
      <c r="G11" s="62">
        <f>SUM(F15:F16)</f>
        <v>20018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63" t="s">
        <v>15</v>
      </c>
      <c r="C12" s="64" t="s">
        <v>36</v>
      </c>
      <c r="D12" s="65" t="s">
        <v>29</v>
      </c>
      <c r="E12" s="95" t="s">
        <v>92</v>
      </c>
      <c r="F12" s="96"/>
      <c r="G12" s="97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8"/>
      <c r="C13" s="98"/>
      <c r="D13" s="98"/>
      <c r="E13" s="98"/>
      <c r="F13" s="98"/>
      <c r="G13" s="98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66" t="s">
        <v>0</v>
      </c>
      <c r="C14" s="67" t="s">
        <v>41</v>
      </c>
      <c r="D14" s="68" t="s">
        <v>42</v>
      </c>
      <c r="E14" s="44" t="s">
        <v>1</v>
      </c>
      <c r="F14" s="45" t="s">
        <v>2</v>
      </c>
      <c r="G14" s="69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93</v>
      </c>
      <c r="D15" s="23" t="s">
        <v>94</v>
      </c>
      <c r="E15" s="24">
        <v>16447775</v>
      </c>
      <c r="F15" s="77">
        <v>6747</v>
      </c>
      <c r="G15" s="54">
        <v>41602</v>
      </c>
      <c r="H15" s="76">
        <v>23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95</v>
      </c>
      <c r="D16" s="23" t="s">
        <v>96</v>
      </c>
      <c r="E16" s="24">
        <v>16456479</v>
      </c>
      <c r="F16" s="77">
        <v>13271</v>
      </c>
      <c r="G16" s="54">
        <v>41489</v>
      </c>
      <c r="H16" s="76">
        <v>2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57" t="s">
        <v>99</v>
      </c>
      <c r="D17" s="58" t="s">
        <v>100</v>
      </c>
      <c r="E17" s="59">
        <v>16456495</v>
      </c>
      <c r="F17" s="59" t="s">
        <v>58</v>
      </c>
      <c r="G17" s="60">
        <v>41351</v>
      </c>
      <c r="H17" s="76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57" t="s">
        <v>97</v>
      </c>
      <c r="D18" s="58" t="s">
        <v>98</v>
      </c>
      <c r="E18" s="59">
        <v>16456502</v>
      </c>
      <c r="F18" s="59" t="s">
        <v>58</v>
      </c>
      <c r="G18" s="60">
        <v>41368</v>
      </c>
      <c r="H18" s="76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39" t="s">
        <v>33</v>
      </c>
      <c r="D21" s="91" t="s">
        <v>101</v>
      </c>
      <c r="E21" s="92"/>
      <c r="F21" s="92"/>
      <c r="G21" s="92"/>
      <c r="H21" s="35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73" t="s">
        <v>4</v>
      </c>
      <c r="D22" s="93">
        <v>6097974044</v>
      </c>
      <c r="E22" s="94"/>
      <c r="F22" s="94"/>
      <c r="G22" s="94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73" t="s">
        <v>7</v>
      </c>
      <c r="D23" s="93" t="s">
        <v>102</v>
      </c>
      <c r="E23" s="94"/>
      <c r="F23" s="94"/>
      <c r="G23" s="94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3"/>
      <c r="C24" s="3"/>
      <c r="D24" s="3"/>
      <c r="E24" s="3"/>
      <c r="F24" s="3"/>
      <c r="G24" s="3"/>
      <c r="H24" s="28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38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39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74" t="s">
        <v>34</v>
      </c>
      <c r="C27" s="56"/>
      <c r="D27" s="56"/>
      <c r="E27" s="56"/>
      <c r="F27" s="56"/>
      <c r="G27" s="56"/>
      <c r="H27" s="38"/>
      <c r="I27" s="25"/>
      <c r="J27" s="25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56"/>
      <c r="C28" s="56"/>
      <c r="D28" s="56"/>
      <c r="E28" s="56"/>
      <c r="F28" s="56"/>
      <c r="G28" s="56"/>
      <c r="H28" s="38"/>
      <c r="I28" s="25"/>
      <c r="J28" s="26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3"/>
    </row>
    <row r="32" spans="2:21" ht="18" customHeight="1" thickBot="1">
      <c r="B32" s="55" t="s">
        <v>37</v>
      </c>
      <c r="C32" s="55"/>
      <c r="D32" s="85"/>
      <c r="E32" s="85"/>
      <c r="F32" s="85"/>
      <c r="G32" s="85"/>
      <c r="H32" s="20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4"/>
      <c r="E35" s="3"/>
      <c r="F35" s="3"/>
      <c r="G35" s="3"/>
      <c r="H35" s="3"/>
    </row>
    <row r="36" spans="2:11" ht="18" customHeight="1">
      <c r="B36" s="5"/>
      <c r="C36" s="3"/>
      <c r="D36" s="3"/>
      <c r="E36" s="3"/>
      <c r="F36" s="3"/>
      <c r="G36" s="3"/>
      <c r="H36" s="3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7"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date" operator="notBetween" allowBlank="1" showInputMessage="1" showErrorMessage="1" sqref="G14:H14" xr:uid="{030E96CF-B79B-4CD9-AB94-630A3E910902}">
      <formula1>14611</formula1>
      <formula2>43465</formula2>
    </dataValidation>
    <dataValidation type="list" allowBlank="1" showDropDown="1" showInputMessage="1" showErrorMessage="1" sqref="C7" xr:uid="{DD4EE350-753A-4024-A172-22783C1AE108}">
      <formula1>$C$7</formula1>
    </dataValidation>
    <dataValidation type="list" allowBlank="1" showDropDown="1" showInputMessage="1" showErrorMessage="1" sqref="B12" xr:uid="{5F2469C9-CAD7-4F1A-A21B-94CB72612D5D}">
      <formula1>$N$19:$N$22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9"/>
  <sheetViews>
    <sheetView workbookViewId="0">
      <selection activeCell="D22" sqref="D22:G22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86" t="s">
        <v>35</v>
      </c>
      <c r="C6" s="86"/>
      <c r="D6" s="86"/>
      <c r="E6" s="86"/>
      <c r="F6" s="86"/>
      <c r="G6" s="86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F15+F16</f>
        <v>20684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36</v>
      </c>
      <c r="D12" s="51" t="s">
        <v>29</v>
      </c>
      <c r="E12" s="87" t="s">
        <v>44</v>
      </c>
      <c r="F12" s="88"/>
      <c r="G12" s="89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0"/>
      <c r="C13" s="90"/>
      <c r="D13" s="90"/>
      <c r="E13" s="90"/>
      <c r="F13" s="90"/>
      <c r="G13" s="90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78" t="s">
        <v>46</v>
      </c>
      <c r="D15" s="79" t="s">
        <v>45</v>
      </c>
      <c r="E15" s="80">
        <v>16456544</v>
      </c>
      <c r="F15" s="80">
        <v>9360</v>
      </c>
      <c r="G15" s="81">
        <v>41284</v>
      </c>
      <c r="H15" s="76">
        <v>11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48</v>
      </c>
      <c r="D16" s="23" t="s">
        <v>47</v>
      </c>
      <c r="E16" s="24">
        <v>16456552</v>
      </c>
      <c r="F16" s="77">
        <v>11324</v>
      </c>
      <c r="G16" s="54">
        <v>41364</v>
      </c>
      <c r="H16" s="76">
        <v>5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/>
      <c r="D17" s="23"/>
      <c r="E17" s="24"/>
      <c r="F17" s="24"/>
      <c r="G17" s="54"/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16"/>
      <c r="C20" s="39" t="s">
        <v>33</v>
      </c>
      <c r="D20" s="91" t="s">
        <v>49</v>
      </c>
      <c r="E20" s="92"/>
      <c r="F20" s="92"/>
      <c r="G20" s="92"/>
      <c r="H20" s="35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40" t="s">
        <v>4</v>
      </c>
      <c r="D21" s="93">
        <v>649641845</v>
      </c>
      <c r="E21" s="94"/>
      <c r="F21" s="94"/>
      <c r="G21" s="94"/>
      <c r="H21" s="3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40" t="s">
        <v>7</v>
      </c>
      <c r="D22" s="93" t="s">
        <v>50</v>
      </c>
      <c r="E22" s="94"/>
      <c r="F22" s="94"/>
      <c r="G22" s="94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B23" s="3"/>
      <c r="C23" s="3"/>
      <c r="D23" s="3"/>
      <c r="E23" s="3"/>
      <c r="F23" s="3"/>
      <c r="G23" s="3"/>
      <c r="H23" s="28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17" t="s">
        <v>38</v>
      </c>
      <c r="C24" s="17"/>
      <c r="D24" s="17"/>
      <c r="E24" s="17"/>
      <c r="F24" s="17"/>
      <c r="G24" s="17"/>
      <c r="H24" s="37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39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82" t="s">
        <v>34</v>
      </c>
      <c r="C26" s="82"/>
      <c r="D26" s="82"/>
      <c r="E26" s="82"/>
      <c r="F26" s="82"/>
      <c r="G26" s="82"/>
      <c r="H26" s="38"/>
      <c r="I26" s="25"/>
      <c r="J26" s="25"/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82"/>
      <c r="C27" s="82"/>
      <c r="D27" s="82"/>
      <c r="E27" s="82"/>
      <c r="F27" s="82"/>
      <c r="G27" s="82"/>
      <c r="H27" s="38"/>
      <c r="I27" s="25"/>
      <c r="J27" s="26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3"/>
    </row>
    <row r="31" spans="2:21" ht="18" customHeight="1" thickBot="1">
      <c r="B31" s="83" t="s">
        <v>37</v>
      </c>
      <c r="C31" s="83"/>
      <c r="D31" s="85"/>
      <c r="E31" s="85"/>
      <c r="F31" s="85"/>
      <c r="G31" s="85"/>
      <c r="H31" s="20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4"/>
      <c r="E34" s="3"/>
      <c r="F34" s="3"/>
      <c r="G34" s="3"/>
      <c r="H34" s="3"/>
    </row>
    <row r="35" spans="2:11" ht="18" customHeight="1">
      <c r="B35" s="5"/>
      <c r="C35" s="3"/>
      <c r="D35" s="3"/>
      <c r="E35" s="3"/>
      <c r="F35" s="3"/>
      <c r="G35" s="3"/>
      <c r="H35" s="3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sheetProtection sort="0"/>
  <sortState xmlns:xlrd2="http://schemas.microsoft.com/office/spreadsheetml/2017/richdata2" ref="C15:G17">
    <sortCondition ref="F15:F17"/>
  </sortState>
  <mergeCells count="9">
    <mergeCell ref="B6:G6"/>
    <mergeCell ref="B31:C31"/>
    <mergeCell ref="D31:G31"/>
    <mergeCell ref="E12:G12"/>
    <mergeCell ref="B13:G13"/>
    <mergeCell ref="B26:G27"/>
    <mergeCell ref="D20:G20"/>
    <mergeCell ref="D21:G21"/>
    <mergeCell ref="D22:G22"/>
  </mergeCells>
  <dataValidations count="3">
    <dataValidation type="list" allowBlank="1" showDropDown="1" showInputMessage="1" showErrorMessage="1" sqref="C7" xr:uid="{00000000-0002-0000-0000-000000000000}">
      <formula1>$C$7</formula1>
    </dataValidation>
    <dataValidation type="date" operator="notBetween" allowBlank="1" showInputMessage="1" showErrorMessage="1" sqref="G14:H14" xr:uid="{00000000-0002-0000-0000-000001000000}">
      <formula1>14611</formula1>
      <formula2>43465</formula2>
    </dataValidation>
    <dataValidation type="list" allowBlank="1" showDropDown="1" showInputMessage="1" showErrorMessage="1" sqref="B12" xr:uid="{00000000-0002-0000-0000-000002000000}">
      <formula1>$N$18:$N$21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4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6000000}">
          <x14:formula1>
            <xm:f>Hoja1!$D$1:$D$2</xm:f>
          </x14:formula1>
          <xm:sqref>D10</xm:sqref>
        </x14:dataValidation>
        <x14:dataValidation type="list" allowBlank="1" showInputMessage="1" showErrorMessage="1" xr:uid="{00000000-0002-0000-0000-000007000000}">
          <x14:formula1>
            <xm:f>Hoja1!$A$1:$A$5</xm:f>
          </x14:formula1>
          <xm:sqref>D7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F00E6-AC46-40B4-99C4-03DB2096CA45}">
  <dimension ref="A1:U531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86" t="s">
        <v>35</v>
      </c>
      <c r="C6" s="86"/>
      <c r="D6" s="86"/>
      <c r="E6" s="86"/>
      <c r="F6" s="86"/>
      <c r="G6" s="86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SUM(F15:F16)</f>
        <v>22071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36</v>
      </c>
      <c r="D12" s="51" t="s">
        <v>29</v>
      </c>
      <c r="E12" s="87" t="s">
        <v>51</v>
      </c>
      <c r="F12" s="88"/>
      <c r="G12" s="89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0"/>
      <c r="C13" s="90"/>
      <c r="D13" s="90"/>
      <c r="E13" s="90"/>
      <c r="F13" s="90"/>
      <c r="G13" s="90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52</v>
      </c>
      <c r="D15" s="23" t="s">
        <v>53</v>
      </c>
      <c r="E15" s="24">
        <v>16448781</v>
      </c>
      <c r="F15" s="77">
        <v>8800</v>
      </c>
      <c r="G15" s="54">
        <v>41284</v>
      </c>
      <c r="H15" s="76">
        <v>12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54</v>
      </c>
      <c r="D16" s="23" t="s">
        <v>55</v>
      </c>
      <c r="E16" s="24">
        <v>16457493</v>
      </c>
      <c r="F16" s="77">
        <v>13271</v>
      </c>
      <c r="G16" s="54">
        <v>41373</v>
      </c>
      <c r="H16" s="76">
        <v>2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56</v>
      </c>
      <c r="D17" s="23" t="s">
        <v>57</v>
      </c>
      <c r="E17" s="24">
        <v>16465123</v>
      </c>
      <c r="F17" s="24" t="s">
        <v>58</v>
      </c>
      <c r="G17" s="54">
        <v>41678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59</v>
      </c>
      <c r="D18" s="23" t="s">
        <v>60</v>
      </c>
      <c r="E18" s="24">
        <v>16462666</v>
      </c>
      <c r="F18" s="24" t="s">
        <v>58</v>
      </c>
      <c r="G18" s="54">
        <v>41891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13"/>
      <c r="D19" s="14"/>
      <c r="E19" s="15"/>
      <c r="F19" s="15"/>
      <c r="G19" s="54"/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D21" s="99" t="s">
        <v>61</v>
      </c>
      <c r="E21" s="99"/>
      <c r="F21" s="99"/>
      <c r="G21" s="99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39" t="s">
        <v>33</v>
      </c>
      <c r="D22" s="100"/>
      <c r="E22" s="100"/>
      <c r="F22" s="100"/>
      <c r="G22" s="100"/>
      <c r="H22" s="35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4</v>
      </c>
      <c r="D23" s="93">
        <v>617080402</v>
      </c>
      <c r="E23" s="94"/>
      <c r="F23" s="94"/>
      <c r="G23" s="94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7</v>
      </c>
      <c r="D24" s="93" t="s">
        <v>62</v>
      </c>
      <c r="E24" s="94"/>
      <c r="F24" s="94"/>
      <c r="G24" s="94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3"/>
      <c r="C25" s="3"/>
      <c r="D25" s="3"/>
      <c r="E25" s="3"/>
      <c r="F25" s="3"/>
      <c r="G25" s="3"/>
      <c r="H25" s="28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38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39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56" t="s">
        <v>34</v>
      </c>
      <c r="C28" s="56"/>
      <c r="D28" s="56"/>
      <c r="E28" s="56"/>
      <c r="F28" s="56"/>
      <c r="G28" s="56"/>
      <c r="H28" s="38"/>
      <c r="I28" s="25"/>
      <c r="J28" s="25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56"/>
      <c r="C29" s="56"/>
      <c r="D29" s="56"/>
      <c r="E29" s="56"/>
      <c r="F29" s="56"/>
      <c r="G29" s="56"/>
      <c r="H29" s="38"/>
      <c r="I29" s="25"/>
      <c r="J29" s="26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3"/>
    </row>
    <row r="33" spans="2:11" ht="18" customHeight="1" thickBot="1">
      <c r="B33" s="55" t="s">
        <v>37</v>
      </c>
      <c r="C33" s="55"/>
      <c r="D33" s="84">
        <v>44883</v>
      </c>
      <c r="E33" s="85"/>
      <c r="F33" s="85"/>
      <c r="G33" s="85"/>
      <c r="H33" s="20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7">
    <mergeCell ref="D33:G33"/>
    <mergeCell ref="B6:G6"/>
    <mergeCell ref="E12:G12"/>
    <mergeCell ref="B13:G13"/>
    <mergeCell ref="D21:G22"/>
    <mergeCell ref="D23:G23"/>
    <mergeCell ref="D24:G24"/>
  </mergeCells>
  <dataValidations count="3">
    <dataValidation type="list" allowBlank="1" showDropDown="1" showInputMessage="1" showErrorMessage="1" sqref="B12" xr:uid="{BD88AB0C-274F-4EE1-A18B-7A8434ADBAA9}">
      <formula1>$N$20:$N$23</formula1>
    </dataValidation>
    <dataValidation type="date" operator="notBetween" allowBlank="1" showInputMessage="1" showErrorMessage="1" sqref="G14:H14" xr:uid="{7C72A2A5-C4CF-455C-9CDC-6B5E612BC826}">
      <formula1>14611</formula1>
      <formula2>43465</formula2>
    </dataValidation>
    <dataValidation type="list" allowBlank="1" showDropDown="1" showInputMessage="1" showErrorMessage="1" sqref="C7" xr:uid="{343FE0EC-1F02-43B2-B9D7-A0B324A75B96}">
      <formula1>$C$7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686D-C922-4EC1-9C80-56FF5A7BF265}">
  <dimension ref="A1:U530"/>
  <sheetViews>
    <sheetView workbookViewId="0">
      <selection activeCell="H17" sqref="H1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86" t="s">
        <v>35</v>
      </c>
      <c r="C6" s="86"/>
      <c r="D6" s="86"/>
      <c r="E6" s="86"/>
      <c r="F6" s="86"/>
      <c r="G6" s="86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82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 t="s">
        <v>83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61" t="s">
        <v>40</v>
      </c>
      <c r="G11" s="62">
        <f>SUM(F15:F17)</f>
        <v>23197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63" t="s">
        <v>15</v>
      </c>
      <c r="C12" s="64" t="s">
        <v>63</v>
      </c>
      <c r="D12" s="65" t="s">
        <v>29</v>
      </c>
      <c r="E12" s="95" t="s">
        <v>84</v>
      </c>
      <c r="F12" s="96"/>
      <c r="G12" s="97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8"/>
      <c r="C13" s="98"/>
      <c r="D13" s="98"/>
      <c r="E13" s="98"/>
      <c r="F13" s="98"/>
      <c r="G13" s="98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66" t="s">
        <v>0</v>
      </c>
      <c r="C14" s="67" t="s">
        <v>41</v>
      </c>
      <c r="D14" s="68" t="s">
        <v>42</v>
      </c>
      <c r="E14" s="44" t="s">
        <v>1</v>
      </c>
      <c r="F14" s="45" t="s">
        <v>2</v>
      </c>
      <c r="G14" s="69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85</v>
      </c>
      <c r="D15" s="23" t="s">
        <v>70</v>
      </c>
      <c r="E15" s="24">
        <v>16454697</v>
      </c>
      <c r="F15" s="77">
        <v>8506</v>
      </c>
      <c r="G15" s="54">
        <v>41352</v>
      </c>
      <c r="H15" s="76">
        <v>13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86</v>
      </c>
      <c r="D16" s="23" t="s">
        <v>88</v>
      </c>
      <c r="E16" s="24">
        <v>16456833</v>
      </c>
      <c r="F16" s="77">
        <v>14691</v>
      </c>
      <c r="G16" s="54">
        <v>41653</v>
      </c>
      <c r="H16" s="76">
        <v>1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86</v>
      </c>
      <c r="D17" s="23" t="s">
        <v>87</v>
      </c>
      <c r="E17" s="24">
        <v>16456825</v>
      </c>
      <c r="F17" s="24" t="s">
        <v>58</v>
      </c>
      <c r="G17" s="54">
        <v>41653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39" t="s">
        <v>33</v>
      </c>
      <c r="D21" s="91" t="s">
        <v>89</v>
      </c>
      <c r="E21" s="92"/>
      <c r="F21" s="92"/>
      <c r="G21" s="92"/>
      <c r="H21" s="35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73" t="s">
        <v>4</v>
      </c>
      <c r="D22" s="93">
        <v>650089028</v>
      </c>
      <c r="E22" s="94"/>
      <c r="F22" s="94"/>
      <c r="G22" s="94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73" t="s">
        <v>7</v>
      </c>
      <c r="D23" s="93" t="s">
        <v>90</v>
      </c>
      <c r="E23" s="94"/>
      <c r="F23" s="94"/>
      <c r="G23" s="94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3"/>
      <c r="C24" s="3"/>
      <c r="D24" s="3"/>
      <c r="E24" s="3"/>
      <c r="F24" s="3"/>
      <c r="G24" s="3"/>
      <c r="H24" s="28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38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39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82" t="s">
        <v>34</v>
      </c>
      <c r="C27" s="82"/>
      <c r="D27" s="82"/>
      <c r="E27" s="82"/>
      <c r="F27" s="82"/>
      <c r="G27" s="82"/>
      <c r="H27" s="38"/>
      <c r="I27" s="25"/>
      <c r="J27" s="25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82"/>
      <c r="C28" s="82"/>
      <c r="D28" s="82"/>
      <c r="E28" s="82"/>
      <c r="F28" s="82"/>
      <c r="G28" s="82"/>
      <c r="H28" s="38"/>
      <c r="I28" s="25"/>
      <c r="J28" s="26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3"/>
    </row>
    <row r="32" spans="2:21" ht="18" customHeight="1" thickBot="1">
      <c r="B32" s="83" t="s">
        <v>37</v>
      </c>
      <c r="C32" s="83"/>
      <c r="D32" s="85" t="s">
        <v>91</v>
      </c>
      <c r="E32" s="85"/>
      <c r="F32" s="85"/>
      <c r="G32" s="85"/>
      <c r="H32" s="20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4"/>
      <c r="E35" s="3"/>
      <c r="F35" s="3"/>
      <c r="G35" s="3"/>
      <c r="H35" s="3"/>
    </row>
    <row r="36" spans="2:11" ht="18" customHeight="1">
      <c r="B36" s="5"/>
      <c r="C36" s="3"/>
      <c r="D36" s="3"/>
      <c r="E36" s="3"/>
      <c r="F36" s="3"/>
      <c r="G36" s="3"/>
      <c r="H36" s="3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date" operator="notBetween" allowBlank="1" showInputMessage="1" showErrorMessage="1" sqref="G14:H14" xr:uid="{A2A1D85C-E7B8-4802-BAAD-4B9864054793}">
      <formula1>14611</formula1>
      <formula2>43465</formula2>
    </dataValidation>
    <dataValidation type="list" allowBlank="1" showDropDown="1" showInputMessage="1" showErrorMessage="1" sqref="C7" xr:uid="{06EEEF4D-FD23-4146-BC24-D8496B43DEDA}">
      <formula1>$C$7</formula1>
    </dataValidation>
    <dataValidation type="list" allowBlank="1" showDropDown="1" showInputMessage="1" showErrorMessage="1" sqref="B12" xr:uid="{E2BC2584-9B4E-4D64-934D-8D7AD1FC81EF}">
      <formula1>$N$19:$N$22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4E856-701F-4617-B2B1-AF6ABC71C58A}">
  <dimension ref="A1:U531"/>
  <sheetViews>
    <sheetView workbookViewId="0">
      <selection activeCell="H32" sqref="H3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86" t="s">
        <v>35</v>
      </c>
      <c r="C6" s="86"/>
      <c r="D6" s="86"/>
      <c r="E6" s="86"/>
      <c r="F6" s="86"/>
      <c r="G6" s="86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71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61" t="s">
        <v>40</v>
      </c>
      <c r="G11" s="62">
        <f>F15+20000</f>
        <v>33271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63" t="s">
        <v>15</v>
      </c>
      <c r="C12" s="64" t="s">
        <v>63</v>
      </c>
      <c r="D12" s="65" t="s">
        <v>29</v>
      </c>
      <c r="E12" s="95" t="s">
        <v>72</v>
      </c>
      <c r="F12" s="96"/>
      <c r="G12" s="97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98"/>
      <c r="C13" s="98"/>
      <c r="D13" s="98"/>
      <c r="E13" s="98"/>
      <c r="F13" s="98"/>
      <c r="G13" s="98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66" t="s">
        <v>0</v>
      </c>
      <c r="C14" s="67" t="s">
        <v>41</v>
      </c>
      <c r="D14" s="68" t="s">
        <v>42</v>
      </c>
      <c r="E14" s="44" t="s">
        <v>1</v>
      </c>
      <c r="F14" s="45" t="s">
        <v>2</v>
      </c>
      <c r="G14" s="69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78" t="s">
        <v>73</v>
      </c>
      <c r="D15" s="79" t="s">
        <v>74</v>
      </c>
      <c r="E15" s="80">
        <v>16460313</v>
      </c>
      <c r="F15" s="80">
        <v>13271</v>
      </c>
      <c r="G15" s="81">
        <v>41519</v>
      </c>
      <c r="H15" s="76">
        <v>2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57" t="s">
        <v>75</v>
      </c>
      <c r="D16" s="58" t="s">
        <v>76</v>
      </c>
      <c r="E16" s="59">
        <v>16464852</v>
      </c>
      <c r="F16" s="59" t="s">
        <v>58</v>
      </c>
      <c r="G16" s="60">
        <v>41501</v>
      </c>
      <c r="H16" s="76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77</v>
      </c>
      <c r="D17" s="23" t="s">
        <v>78</v>
      </c>
      <c r="E17" s="24">
        <v>16465206</v>
      </c>
      <c r="F17" s="24" t="s">
        <v>58</v>
      </c>
      <c r="G17" s="54">
        <v>41724</v>
      </c>
      <c r="H17" s="76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79</v>
      </c>
      <c r="D18" s="23" t="s">
        <v>78</v>
      </c>
      <c r="E18" s="24">
        <v>16464381</v>
      </c>
      <c r="F18" s="24" t="s">
        <v>58</v>
      </c>
      <c r="G18" s="54">
        <v>41962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70"/>
      <c r="D19" s="71"/>
      <c r="E19" s="15"/>
      <c r="F19" s="15"/>
      <c r="G19" s="54"/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D21" s="101" t="s">
        <v>80</v>
      </c>
      <c r="E21" s="101"/>
      <c r="F21" s="101"/>
      <c r="G21" s="101"/>
      <c r="H21" s="72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39" t="s">
        <v>33</v>
      </c>
      <c r="D22" s="102"/>
      <c r="E22" s="102"/>
      <c r="F22" s="102"/>
      <c r="G22" s="102"/>
      <c r="H22" s="72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73" t="s">
        <v>4</v>
      </c>
      <c r="D23" s="93">
        <v>663430797</v>
      </c>
      <c r="E23" s="94"/>
      <c r="F23" s="94"/>
      <c r="G23" s="94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73" t="s">
        <v>7</v>
      </c>
      <c r="D24" s="103" t="s">
        <v>81</v>
      </c>
      <c r="E24" s="94"/>
      <c r="F24" s="94"/>
      <c r="G24" s="94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3"/>
      <c r="C25" s="3"/>
      <c r="D25" s="3"/>
      <c r="E25" s="3"/>
      <c r="F25" s="3"/>
      <c r="G25" s="3"/>
      <c r="H25" s="28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38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39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82" t="s">
        <v>34</v>
      </c>
      <c r="C28" s="82"/>
      <c r="D28" s="82"/>
      <c r="E28" s="82"/>
      <c r="F28" s="82"/>
      <c r="G28" s="82"/>
      <c r="H28" s="38"/>
      <c r="I28" s="25"/>
      <c r="J28" s="25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82"/>
      <c r="C29" s="82"/>
      <c r="D29" s="82"/>
      <c r="E29" s="82"/>
      <c r="F29" s="82"/>
      <c r="G29" s="82"/>
      <c r="H29" s="38"/>
      <c r="I29" s="25"/>
      <c r="J29" s="26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3"/>
    </row>
    <row r="33" spans="2:11" ht="18" customHeight="1" thickBot="1">
      <c r="B33" s="83" t="s">
        <v>37</v>
      </c>
      <c r="C33" s="83"/>
      <c r="D33" s="85"/>
      <c r="E33" s="85"/>
      <c r="F33" s="85"/>
      <c r="G33" s="85"/>
      <c r="H33" s="20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1:G22"/>
    <mergeCell ref="D23:G23"/>
    <mergeCell ref="D24:G24"/>
  </mergeCells>
  <dataValidations count="3">
    <dataValidation type="list" allowBlank="1" showDropDown="1" showInputMessage="1" showErrorMessage="1" sqref="B12" xr:uid="{18DDD826-2307-40AB-816A-7940232B5E83}">
      <formula1>$N$20:$N$23</formula1>
    </dataValidation>
    <dataValidation type="date" operator="notBetween" allowBlank="1" showInputMessage="1" showErrorMessage="1" sqref="G14:H14" xr:uid="{92F329E9-8089-40DA-8369-FA3CA3422401}">
      <formula1>14611</formula1>
      <formula2>43465</formula2>
    </dataValidation>
    <dataValidation type="list" allowBlank="1" showDropDown="1" showInputMessage="1" showErrorMessage="1" sqref="C7" xr:uid="{5D3F85F3-824A-4499-8CDD-18E70B1C80CB}">
      <formula1>$C$7</formula1>
    </dataValidation>
  </dataValidations>
  <hyperlinks>
    <hyperlink ref="D24" r:id="rId1" xr:uid="{33F0B4E6-4259-46DB-9995-A9E541F2B752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0.8554687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CT PORTO CRISTO</vt:lpstr>
      <vt:lpstr>RAFA NADAL CLUB</vt:lpstr>
      <vt:lpstr>PLAYAS SANTA PONSA TC</vt:lpstr>
      <vt:lpstr>CT MURO</vt:lpstr>
      <vt:lpstr>CT LA SALLE</vt:lpstr>
      <vt:lpstr>MATCH POINT "A"</vt:lpstr>
      <vt:lpstr>GLOBAL TC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2023-01-09T12:55:25Z</dcterms:modified>
</cp:coreProperties>
</file>