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VETERANOS\MASCULINO\+35\"/>
    </mc:Choice>
  </mc:AlternateContent>
  <xr:revisionPtr revIDLastSave="0" documentId="13_ncr:1_{A43BE5F5-918F-4B2F-B614-F2C5CF0DD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PAGUERA" sheetId="5" r:id="rId1"/>
    <sheet name="CT LA SALLE" sheetId="4" r:id="rId2"/>
    <sheet name="DELTA TC" sheetId="6" r:id="rId3"/>
    <sheet name="SANTA MARIA TC" sheetId="7" r:id="rId4"/>
    <sheet name="Hoja1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7" l="1"/>
  <c r="G11" i="6"/>
  <c r="G11" i="5"/>
  <c r="G11" i="4"/>
</calcChain>
</file>

<file path=xl/sharedStrings.xml><?xml version="1.0" encoding="utf-8"?>
<sst xmlns="http://schemas.openxmlformats.org/spreadsheetml/2006/main" count="216" uniqueCount="125">
  <si>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</si>
  <si>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</si>
  <si>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</si>
  <si>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</si>
  <si>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</si>
  <si>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</si>
  <si>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</si>
  <si>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</si>
  <si>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</si>
  <si>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</si>
  <si>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</si>
  <si>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</si>
  <si>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</si>
  <si>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</si>
  <si>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</si>
  <si>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</si>
  <si>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</si>
  <si>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</si>
  <si>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</si>
  <si>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</si>
  <si>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</si>
  <si>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</si>
  <si>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</si>
  <si>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</si>
  <si>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</si>
  <si>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</si>
  <si>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</si>
  <si>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</si>
  <si>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</si>
  <si>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</si>
  <si>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</si>
  <si>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</si>
  <si>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</si>
  <si>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</si>
  <si>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</si>
  <si>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</si>
  <si>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</si>
  <si>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</si>
  <si>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</si>
  <si>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</si>
  <si>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</si>
  <si>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</si>
  <si>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</si>
  <si>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</si>
  <si>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GABRIEL</t>
  </si>
  <si>
    <t>SC</t>
  </si>
  <si>
    <t>CLUB TENIS LA SALLE</t>
  </si>
  <si>
    <t>ROMERO JIMÉNEZ</t>
  </si>
  <si>
    <t>JUAN</t>
  </si>
  <si>
    <t>FRANCIA ESCANELLAS</t>
  </si>
  <si>
    <t>SANTIAGO</t>
  </si>
  <si>
    <t>CABRER LÓPEZ</t>
  </si>
  <si>
    <t>JOSÉ Mª</t>
  </si>
  <si>
    <t>GONZÁLEZ GASO</t>
  </si>
  <si>
    <t>CARLOS</t>
  </si>
  <si>
    <t>RODRÍGUEZ MAYORALAS</t>
  </si>
  <si>
    <t>SALVADOR</t>
  </si>
  <si>
    <t>TORRES VICENTE</t>
  </si>
  <si>
    <t>DIEGO</t>
  </si>
  <si>
    <t>OBRADOR MARTÍ</t>
  </si>
  <si>
    <t>ANTONIO</t>
  </si>
  <si>
    <t>MATAS RAMIS</t>
  </si>
  <si>
    <t>PEP JORDI</t>
  </si>
  <si>
    <t>ALOMAR JOHANNESSON</t>
  </si>
  <si>
    <t>NILS</t>
  </si>
  <si>
    <t>FIOL NOGUERA</t>
  </si>
  <si>
    <t>PERE</t>
  </si>
  <si>
    <t>ROJAS JIMÉNEZ</t>
  </si>
  <si>
    <t>CANO RUIZ</t>
  </si>
  <si>
    <t>ALONSO</t>
  </si>
  <si>
    <t>FUSTER VICENS</t>
  </si>
  <si>
    <t>JOSÉ</t>
  </si>
  <si>
    <t>JOSÉ Mª CABRER, PEP JORDI MATAS, PEDRO DALMAU, RAFA MORENO, PERE A. BAUZÁ, CARLOS MARCH</t>
  </si>
  <si>
    <t>josecabrer@hotmail.es</t>
  </si>
  <si>
    <t>CT PAGUERA</t>
  </si>
  <si>
    <t>RIUTORT GRANDA</t>
  </si>
  <si>
    <t>ANDRES</t>
  </si>
  <si>
    <t>NERI</t>
  </si>
  <si>
    <t>SIMONE</t>
  </si>
  <si>
    <t>MALFAIT</t>
  </si>
  <si>
    <t>OLIVIER</t>
  </si>
  <si>
    <t>MARTINI CURRAS</t>
  </si>
  <si>
    <t>LUIS</t>
  </si>
  <si>
    <t>GHOSN</t>
  </si>
  <si>
    <t>TOMMY</t>
  </si>
  <si>
    <t>IGNACIO</t>
  </si>
  <si>
    <t>ORZABAL</t>
  </si>
  <si>
    <t>LAMBRECHT</t>
  </si>
  <si>
    <t>JOHN</t>
  </si>
  <si>
    <t>Olivier Malfait</t>
  </si>
  <si>
    <t>info@tennisacademymallorca.com</t>
  </si>
  <si>
    <t>DELTA TENNIS CLUB</t>
  </si>
  <si>
    <t>AHUMADA</t>
  </si>
  <si>
    <t>FERNANDO RAÚL</t>
  </si>
  <si>
    <t>BAENA</t>
  </si>
  <si>
    <t>RAFAEL ANTONIO</t>
  </si>
  <si>
    <t>RODRIGUEZ ARTEAGA</t>
  </si>
  <si>
    <t>JOSE ALEJANDRO</t>
  </si>
  <si>
    <t>FILIPPI FULIA</t>
  </si>
  <si>
    <t xml:space="preserve">NICOLAS </t>
  </si>
  <si>
    <t>JIMÉNEZ GIL</t>
  </si>
  <si>
    <t>FRANCISCO</t>
  </si>
  <si>
    <t>TOMAS CAPELLA</t>
  </si>
  <si>
    <t>DAMIÀ</t>
  </si>
  <si>
    <t>BERMÚDEZ LLAMUSI</t>
  </si>
  <si>
    <t>VÍCTOR</t>
  </si>
  <si>
    <t>PARPAL RAMIS</t>
  </si>
  <si>
    <t>DAVID ALFARO COLL / RAFAEL BAENA</t>
  </si>
  <si>
    <t>695455693/683378215</t>
  </si>
  <si>
    <t>FECHA :14/11/2022</t>
  </si>
  <si>
    <r>
      <rPr>
        <u/>
        <sz val="11"/>
        <rFont val="DINPro-Regular"/>
      </rPr>
      <t>alfa_david1@hotmail.com</t>
    </r>
  </si>
  <si>
    <t>SANTA MARIA TENNIS CLUB</t>
  </si>
  <si>
    <t>MUÑOZ PIZA</t>
  </si>
  <si>
    <t>FRANCISCO JAVIER</t>
  </si>
  <si>
    <t>COLOMAR MATES</t>
  </si>
  <si>
    <t>VICENÇ</t>
  </si>
  <si>
    <t>MINUESA ORDINAS</t>
  </si>
  <si>
    <t>JAUME</t>
  </si>
  <si>
    <t>BAUM</t>
  </si>
  <si>
    <t>MARKUS</t>
  </si>
  <si>
    <t>SANCHEZ HUETE</t>
  </si>
  <si>
    <t>JOSE MANUEL</t>
  </si>
  <si>
    <t>VICENÇ COLOMAR - JULIO GARCIA - JAUME BARCELÓ</t>
  </si>
  <si>
    <t>630320062 - 677682817 - 637616380</t>
  </si>
  <si>
    <t>info@santamariatennisclub.com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</si>
</sst>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&quot;-&quot;yy"/>
    <numFmt numFmtId="165" formatCode="d\-m\-yy"/>
  </numFmts>
  <fonts count="4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0"/>
      <color rgb="FF000000"/>
      <name val="Dinpro-light"/>
    </font>
    <font>
      <u/>
      <sz val="16"/>
      <color indexed="8"/>
      <name val="DINPro-Black"/>
    </font>
    <font>
      <b/>
      <sz val="14"/>
      <color indexed="8"/>
      <name val="DINPro-Bold"/>
    </font>
    <font>
      <b/>
      <sz val="12"/>
      <color indexed="8"/>
      <name val="DINPro-Black"/>
    </font>
    <font>
      <sz val="11"/>
      <color indexed="8"/>
      <name val="DINPro-Bold"/>
    </font>
    <font>
      <b/>
      <sz val="11"/>
      <color indexed="8"/>
      <name val="DINPro-Black"/>
    </font>
    <font>
      <sz val="11"/>
      <color indexed="8"/>
      <name val="DINPro-Black"/>
    </font>
    <font>
      <b/>
      <sz val="11"/>
      <color indexed="8"/>
      <name val="DINPro-Bold"/>
    </font>
    <font>
      <sz val="11"/>
      <color indexed="8"/>
      <name val="DINPro-Regular"/>
    </font>
    <font>
      <b/>
      <sz val="9"/>
      <color indexed="8"/>
      <name val="DINPro-Black"/>
    </font>
    <font>
      <b/>
      <sz val="8"/>
      <color indexed="8"/>
      <name val="DINPro-Black"/>
    </font>
    <font>
      <sz val="11"/>
      <color indexed="8"/>
      <name val="DIN Pro Bold"/>
      <family val="2"/>
    </font>
    <font>
      <sz val="11"/>
      <color indexed="8"/>
      <name val="DINPro-Light"/>
    </font>
    <font>
      <sz val="12"/>
      <color indexed="8"/>
      <name val="DINPro-Light"/>
    </font>
    <font>
      <sz val="8"/>
      <color indexed="8"/>
      <name val="DINPro-Light"/>
    </font>
    <font>
      <sz val="11"/>
      <name val="DINPro-Regular"/>
    </font>
    <font>
      <u/>
      <sz val="11"/>
      <name val="DINPro-Regula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13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3" fillId="0" borderId="4" xfId="0" applyFont="1" applyBorder="1"/>
    <xf numFmtId="0" fontId="1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14" fontId="14" fillId="0" borderId="6" xfId="0" applyNumberFormat="1" applyFont="1" applyBorder="1" applyAlignment="1">
      <alignment horizontal="center" wrapText="1"/>
    </xf>
    <xf numFmtId="0" fontId="17" fillId="0" borderId="16" xfId="0" applyFont="1" applyBorder="1" applyProtection="1">
      <protection locked="0"/>
    </xf>
    <xf numFmtId="0" fontId="17" fillId="0" borderId="17" xfId="0" applyFont="1" applyBorder="1" applyProtection="1">
      <protection locked="0"/>
    </xf>
    <xf numFmtId="0" fontId="17" fillId="0" borderId="18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14" fontId="17" fillId="0" borderId="19" xfId="0" applyNumberFormat="1" applyFont="1" applyBorder="1" applyAlignment="1" applyProtection="1">
      <alignment horizontal="center" wrapText="1"/>
      <protection locked="0"/>
    </xf>
    <xf numFmtId="14" fontId="17" fillId="0" borderId="6" xfId="0" applyNumberFormat="1" applyFont="1" applyBorder="1" applyAlignment="1" applyProtection="1">
      <alignment horizontal="center" wrapText="1"/>
      <protection locked="0"/>
    </xf>
    <xf numFmtId="14" fontId="17" fillId="0" borderId="20" xfId="0" applyNumberFormat="1" applyFont="1" applyBorder="1" applyAlignment="1" applyProtection="1">
      <alignment horizontal="center" wrapText="1"/>
      <protection locked="0"/>
    </xf>
    <xf numFmtId="0" fontId="28" fillId="0" borderId="16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0" fillId="0" borderId="21" xfId="0" applyBorder="1"/>
    <xf numFmtId="0" fontId="0" fillId="0" borderId="21" xfId="0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2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49" fontId="40" fillId="0" borderId="0" xfId="0" applyNumberFormat="1" applyFont="1"/>
    <xf numFmtId="0" fontId="40" fillId="0" borderId="0" xfId="0" applyFont="1" applyAlignment="1">
      <alignment horizontal="center" wrapText="1"/>
    </xf>
    <xf numFmtId="49" fontId="41" fillId="0" borderId="0" xfId="0" applyNumberFormat="1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40" fillId="0" borderId="0" xfId="0" applyFont="1"/>
    <xf numFmtId="0" fontId="40" fillId="0" borderId="0" xfId="0" applyFont="1" applyAlignment="1">
      <alignment vertical="top" wrapText="1"/>
    </xf>
    <xf numFmtId="0" fontId="0" fillId="0" borderId="22" xfId="0" applyBorder="1"/>
    <xf numFmtId="0" fontId="0" fillId="0" borderId="24" xfId="0" applyBorder="1"/>
    <xf numFmtId="49" fontId="40" fillId="0" borderId="23" xfId="0" applyNumberFormat="1" applyFont="1" applyBorder="1"/>
    <xf numFmtId="0" fontId="40" fillId="0" borderId="23" xfId="0" applyFont="1" applyBorder="1" applyAlignment="1">
      <alignment horizontal="center" wrapText="1"/>
    </xf>
    <xf numFmtId="0" fontId="0" fillId="0" borderId="10" xfId="0" applyBorder="1"/>
    <xf numFmtId="49" fontId="41" fillId="0" borderId="26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33" fillId="0" borderId="34" xfId="0" applyNumberFormat="1" applyFont="1" applyBorder="1"/>
    <xf numFmtId="49" fontId="32" fillId="0" borderId="35" xfId="0" applyNumberFormat="1" applyFont="1" applyBorder="1"/>
    <xf numFmtId="49" fontId="34" fillId="0" borderId="35" xfId="0" applyNumberFormat="1" applyFont="1" applyBorder="1" applyAlignment="1">
      <alignment horizontal="center"/>
    </xf>
    <xf numFmtId="164" fontId="40" fillId="0" borderId="30" xfId="0" applyNumberFormat="1" applyFont="1" applyBorder="1" applyAlignment="1">
      <alignment horizontal="center" wrapText="1"/>
    </xf>
    <xf numFmtId="165" fontId="40" fillId="0" borderId="30" xfId="0" applyNumberFormat="1" applyFont="1" applyBorder="1" applyAlignment="1">
      <alignment horizontal="center" wrapText="1"/>
    </xf>
    <xf numFmtId="49" fontId="40" fillId="0" borderId="32" xfId="0" applyNumberFormat="1" applyFont="1" applyBorder="1"/>
    <xf numFmtId="0" fontId="40" fillId="0" borderId="32" xfId="0" applyFont="1" applyBorder="1" applyAlignment="1">
      <alignment horizontal="center" wrapText="1"/>
    </xf>
    <xf numFmtId="49" fontId="40" fillId="0" borderId="32" xfId="0" applyNumberFormat="1" applyFont="1" applyBorder="1" applyAlignment="1">
      <alignment horizontal="center" wrapText="1"/>
    </xf>
    <xf numFmtId="164" fontId="40" fillId="0" borderId="33" xfId="0" applyNumberFormat="1" applyFont="1" applyBorder="1" applyAlignment="1">
      <alignment horizontal="center" wrapText="1"/>
    </xf>
    <xf numFmtId="0" fontId="0" fillId="0" borderId="37" xfId="0" applyBorder="1"/>
    <xf numFmtId="49" fontId="33" fillId="0" borderId="34" xfId="0" applyNumberFormat="1" applyFont="1" applyBorder="1" applyAlignment="1">
      <alignment horizontal="center"/>
    </xf>
    <xf numFmtId="0" fontId="32" fillId="0" borderId="36" xfId="0" applyFont="1" applyBorder="1" applyAlignment="1">
      <alignment horizontal="center" vertical="center"/>
    </xf>
    <xf numFmtId="49" fontId="40" fillId="0" borderId="25" xfId="0" applyNumberFormat="1" applyFont="1" applyBorder="1"/>
    <xf numFmtId="0" fontId="40" fillId="0" borderId="25" xfId="0" applyFont="1" applyBorder="1" applyAlignment="1">
      <alignment horizontal="center" wrapText="1"/>
    </xf>
    <xf numFmtId="164" fontId="40" fillId="0" borderId="38" xfId="0" applyNumberFormat="1" applyFont="1" applyBorder="1" applyAlignment="1">
      <alignment horizontal="center" wrapText="1"/>
    </xf>
    <xf numFmtId="49" fontId="37" fillId="0" borderId="35" xfId="0" applyNumberFormat="1" applyFont="1" applyBorder="1" applyAlignment="1">
      <alignment horizontal="center" vertical="center" wrapText="1"/>
    </xf>
    <xf numFmtId="49" fontId="38" fillId="0" borderId="35" xfId="0" applyNumberFormat="1" applyFont="1" applyBorder="1" applyAlignment="1">
      <alignment horizontal="center" vertical="center" wrapText="1"/>
    </xf>
    <xf numFmtId="49" fontId="37" fillId="0" borderId="35" xfId="0" applyNumberFormat="1" applyFont="1" applyBorder="1" applyAlignment="1">
      <alignment horizontal="center" wrapText="1"/>
    </xf>
    <xf numFmtId="49" fontId="37" fillId="0" borderId="36" xfId="0" applyNumberFormat="1" applyFont="1" applyBorder="1" applyAlignment="1">
      <alignment horizontal="center" wrapText="1"/>
    </xf>
    <xf numFmtId="49" fontId="41" fillId="0" borderId="31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 wrapText="1"/>
    </xf>
    <xf numFmtId="49" fontId="40" fillId="0" borderId="39" xfId="0" applyNumberFormat="1" applyFont="1" applyBorder="1"/>
    <xf numFmtId="49" fontId="40" fillId="0" borderId="9" xfId="0" applyNumberFormat="1" applyFont="1" applyBorder="1"/>
    <xf numFmtId="49" fontId="40" fillId="0" borderId="14" xfId="0" applyNumberFormat="1" applyFont="1" applyBorder="1"/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49" fontId="37" fillId="0" borderId="40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top" wrapText="1"/>
    </xf>
    <xf numFmtId="0" fontId="18" fillId="0" borderId="7" xfId="0" applyFont="1" applyBorder="1" applyAlignment="1" applyProtection="1">
      <alignment wrapText="1"/>
      <protection locked="0"/>
    </xf>
    <xf numFmtId="0" fontId="19" fillId="0" borderId="7" xfId="0" applyFont="1" applyBorder="1" applyProtection="1"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49" fontId="40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49" fontId="35" fillId="0" borderId="36" xfId="0" applyNumberFormat="1" applyFon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49" fontId="36" fillId="0" borderId="27" xfId="0" applyNumberFormat="1" applyFont="1" applyBorder="1" applyAlignment="1">
      <alignment wrapText="1"/>
    </xf>
    <xf numFmtId="49" fontId="36" fillId="0" borderId="28" xfId="0" applyNumberFormat="1" applyFont="1" applyBorder="1" applyAlignment="1">
      <alignment wrapText="1"/>
    </xf>
    <xf numFmtId="49" fontId="43" fillId="0" borderId="23" xfId="0" applyNumberFormat="1" applyFont="1" applyBorder="1" applyAlignment="1">
      <alignment horizontal="center" wrapText="1"/>
    </xf>
    <xf numFmtId="49" fontId="43" fillId="0" borderId="30" xfId="0" applyNumberFormat="1" applyFont="1" applyBorder="1" applyAlignment="1">
      <alignment horizontal="center" wrapText="1"/>
    </xf>
    <xf numFmtId="49" fontId="43" fillId="0" borderId="32" xfId="0" applyNumberFormat="1" applyFont="1" applyBorder="1" applyAlignment="1">
      <alignment horizontal="center" wrapText="1"/>
    </xf>
    <xf numFmtId="49" fontId="43" fillId="0" borderId="3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441B16C-2CB7-4419-BF1F-80AE5A1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52E41CA-50C8-40FE-9F39-A640DA0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436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2" name="0 Imagen" descr="0 Imagen">
          <a:extLst>
            <a:ext uri="{FF2B5EF4-FFF2-40B4-BE49-F238E27FC236}">
              <a16:creationId xmlns:a16="http://schemas.microsoft.com/office/drawing/2014/main" id="{AE0511A9-3862-4497-8FA2-B8E36FD1D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9850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D413228-9B49-4BA2-83CF-9741ED55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lfa_david1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E916-DA11-4CB0-A796-1345433F3C6A}">
  <dimension ref="A1:U534"/>
  <sheetViews>
    <sheetView tabSelected="1" workbookViewId="0">
      <selection activeCell="H30" sqref="H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21" t="s">
        <v>35</v>
      </c>
      <c r="C6" s="121"/>
      <c r="D6" s="121"/>
      <c r="E6" s="121"/>
      <c r="F6" s="121"/>
      <c r="G6" s="121"/>
      <c r="H6" s="2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42"/>
      <c r="C7" s="37" t="s">
        <v>5</v>
      </c>
      <c r="D7" s="7" t="s">
        <v>9</v>
      </c>
      <c r="H7" s="2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37" t="s">
        <v>6</v>
      </c>
      <c r="D8" s="7" t="s">
        <v>14</v>
      </c>
      <c r="E8" s="8"/>
      <c r="F8" s="3"/>
      <c r="G8" s="3"/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38" t="s">
        <v>8</v>
      </c>
      <c r="D9" s="7">
        <v>2023</v>
      </c>
      <c r="E9" s="3"/>
      <c r="F9" s="9"/>
      <c r="G9" s="10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38" t="s">
        <v>30</v>
      </c>
      <c r="D10" s="11" t="s">
        <v>31</v>
      </c>
      <c r="E10" s="10"/>
      <c r="F10" s="10"/>
      <c r="G10" s="10"/>
      <c r="H10" s="2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39"/>
      <c r="D11" s="10"/>
      <c r="E11" s="10"/>
      <c r="F11" s="15" t="s">
        <v>40</v>
      </c>
      <c r="G11" s="16">
        <f>SUM(F15:F18)</f>
        <v>4069</v>
      </c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1" t="s">
        <v>15</v>
      </c>
      <c r="C12" s="12" t="s">
        <v>21</v>
      </c>
      <c r="D12" s="40" t="s">
        <v>29</v>
      </c>
      <c r="E12" s="122" t="s">
        <v>74</v>
      </c>
      <c r="F12" s="123"/>
      <c r="G12" s="124"/>
      <c r="H12" s="2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5"/>
      <c r="C13" s="125"/>
      <c r="D13" s="125"/>
      <c r="E13" s="125"/>
      <c r="F13" s="125"/>
      <c r="G13" s="125"/>
      <c r="H13" s="2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5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2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36">
        <v>1</v>
      </c>
      <c r="C15" s="48" t="s">
        <v>75</v>
      </c>
      <c r="D15" s="49" t="s">
        <v>76</v>
      </c>
      <c r="E15" s="50">
        <v>16436976</v>
      </c>
      <c r="F15" s="50">
        <v>500</v>
      </c>
      <c r="G15" s="54">
        <v>30614</v>
      </c>
      <c r="H15" s="2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36">
        <v>2</v>
      </c>
      <c r="C16" s="48" t="s">
        <v>77</v>
      </c>
      <c r="D16" s="49" t="s">
        <v>78</v>
      </c>
      <c r="E16" s="50">
        <v>16401622</v>
      </c>
      <c r="F16" s="50">
        <v>839</v>
      </c>
      <c r="G16" s="54">
        <v>26731</v>
      </c>
      <c r="H16" s="2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36">
        <v>3</v>
      </c>
      <c r="C17" s="48" t="s">
        <v>79</v>
      </c>
      <c r="D17" s="49" t="s">
        <v>80</v>
      </c>
      <c r="E17" s="50">
        <v>5997418</v>
      </c>
      <c r="F17" s="50">
        <v>1279</v>
      </c>
      <c r="G17" s="54">
        <v>26176</v>
      </c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36">
        <v>4</v>
      </c>
      <c r="C18" s="48" t="s">
        <v>81</v>
      </c>
      <c r="D18" s="49" t="s">
        <v>82</v>
      </c>
      <c r="E18" s="50">
        <v>5869948</v>
      </c>
      <c r="F18" s="50">
        <v>1451</v>
      </c>
      <c r="G18" s="54">
        <v>29378</v>
      </c>
      <c r="H18" s="2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36">
        <v>5</v>
      </c>
      <c r="C19" s="56" t="s">
        <v>83</v>
      </c>
      <c r="D19" s="57" t="s">
        <v>84</v>
      </c>
      <c r="E19" s="58">
        <v>16460800</v>
      </c>
      <c r="F19" s="58">
        <v>3435</v>
      </c>
      <c r="G19" s="54">
        <v>30854</v>
      </c>
      <c r="H19" s="2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36">
        <v>6</v>
      </c>
      <c r="C20" s="56" t="s">
        <v>66</v>
      </c>
      <c r="D20" s="57" t="s">
        <v>85</v>
      </c>
      <c r="E20" s="58">
        <v>16423113</v>
      </c>
      <c r="F20" s="58">
        <v>9039</v>
      </c>
      <c r="G20" s="54">
        <v>27914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36">
        <v>7</v>
      </c>
      <c r="C21" s="56" t="s">
        <v>86</v>
      </c>
      <c r="D21" s="57" t="s">
        <v>44</v>
      </c>
      <c r="E21" s="58">
        <v>5832896</v>
      </c>
      <c r="F21" s="58">
        <v>11885</v>
      </c>
      <c r="G21" s="54">
        <v>26019</v>
      </c>
      <c r="H21" s="2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36">
        <v>8</v>
      </c>
      <c r="C22" s="56" t="s">
        <v>87</v>
      </c>
      <c r="D22" s="57" t="s">
        <v>88</v>
      </c>
      <c r="E22" s="58">
        <v>16445125</v>
      </c>
      <c r="F22" s="58" t="s">
        <v>45</v>
      </c>
      <c r="G22" s="54">
        <v>28990</v>
      </c>
      <c r="H22" s="2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3" t="s">
        <v>33</v>
      </c>
      <c r="D25" s="126" t="s">
        <v>89</v>
      </c>
      <c r="E25" s="127"/>
      <c r="F25" s="127"/>
      <c r="G25" s="127"/>
      <c r="H25" s="2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4" t="s">
        <v>4</v>
      </c>
      <c r="D26" s="128">
        <v>647377012</v>
      </c>
      <c r="E26" s="129"/>
      <c r="F26" s="129"/>
      <c r="G26" s="129"/>
      <c r="H26" s="30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13"/>
      <c r="C27" s="34" t="s">
        <v>7</v>
      </c>
      <c r="D27" s="128" t="s">
        <v>90</v>
      </c>
      <c r="E27" s="129"/>
      <c r="F27" s="129"/>
      <c r="G27" s="129"/>
      <c r="H27" s="3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3"/>
      <c r="C28" s="3"/>
      <c r="D28" s="3"/>
      <c r="E28" s="3"/>
      <c r="F28" s="3"/>
      <c r="G28" s="3"/>
      <c r="H28" s="2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38</v>
      </c>
      <c r="C29" s="14"/>
      <c r="D29" s="14"/>
      <c r="E29" s="14"/>
      <c r="F29" s="14"/>
      <c r="G29" s="14"/>
      <c r="H29" s="3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4" t="s">
        <v>39</v>
      </c>
      <c r="C30" s="14"/>
      <c r="D30" s="14"/>
      <c r="E30" s="14"/>
      <c r="F30" s="14"/>
      <c r="G30" s="14"/>
      <c r="H30" s="3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118" t="s">
        <v>34</v>
      </c>
      <c r="C31" s="118"/>
      <c r="D31" s="118"/>
      <c r="E31" s="118"/>
      <c r="F31" s="118"/>
      <c r="G31" s="118"/>
      <c r="H31" s="32"/>
      <c r="I31" s="19"/>
      <c r="J31" s="19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18"/>
      <c r="C32" s="118"/>
      <c r="D32" s="118"/>
      <c r="E32" s="118"/>
      <c r="F32" s="118"/>
      <c r="G32" s="118"/>
      <c r="H32" s="32"/>
      <c r="I32" s="19"/>
      <c r="J32" s="20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H35" s="3"/>
    </row>
    <row r="36" spans="2:21" ht="18" customHeight="1" thickBot="1">
      <c r="B36" s="119" t="s">
        <v>37</v>
      </c>
      <c r="C36" s="119"/>
      <c r="D36" s="120"/>
      <c r="E36" s="120"/>
      <c r="F36" s="120"/>
      <c r="G36" s="120"/>
      <c r="H36" s="17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 xr:uid="{FF76549B-661F-43D3-930E-87CE5AF06934}">
      <formula1>$N$20:$N$26</formula1>
    </dataValidation>
    <dataValidation type="date" operator="notBetween" allowBlank="1" showInputMessage="1" showErrorMessage="1" sqref="G14:H14" xr:uid="{4F8E5D93-DC2B-453F-A2C7-873E805A25B5}">
      <formula1>14611</formula1>
      <formula2>43465</formula2>
    </dataValidation>
    <dataValidation type="list" allowBlank="1" showDropDown="1" showInputMessage="1" showErrorMessage="1" sqref="C7" xr:uid="{07A25634-0D13-4617-84B4-78C66EB015A9}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2CBE-7A53-4C49-BFEF-806622442868}">
  <dimension ref="A1:U539"/>
  <sheetViews>
    <sheetView workbookViewId="0">
      <selection activeCell="E17" sqref="E17"/>
    </sheetView>
  </sheetViews>
  <sheetFormatPr baseColWidth="10" defaultRowHeight="18" customHeight="1"/>
  <cols>
    <col min="1" max="1" width="2.7109375" customWidth="1"/>
    <col min="2" max="2" width="5.5703125" customWidth="1"/>
    <col min="3" max="3" width="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21" t="s">
        <v>35</v>
      </c>
      <c r="C6" s="121"/>
      <c r="D6" s="121"/>
      <c r="E6" s="121"/>
      <c r="F6" s="121"/>
      <c r="G6" s="121"/>
      <c r="H6" s="2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42"/>
      <c r="C7" s="37" t="s">
        <v>5</v>
      </c>
      <c r="D7" s="7" t="s">
        <v>9</v>
      </c>
      <c r="H7" s="2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37" t="s">
        <v>6</v>
      </c>
      <c r="D8" s="7" t="s">
        <v>14</v>
      </c>
      <c r="E8" s="8"/>
      <c r="F8" s="3"/>
      <c r="G8" s="3"/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38" t="s">
        <v>8</v>
      </c>
      <c r="D9" s="7">
        <v>2023</v>
      </c>
      <c r="E9" s="3"/>
      <c r="F9" s="9"/>
      <c r="G9" s="10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38" t="s">
        <v>30</v>
      </c>
      <c r="D10" s="11" t="s">
        <v>31</v>
      </c>
      <c r="E10" s="10"/>
      <c r="F10" s="10"/>
      <c r="G10" s="10"/>
      <c r="H10" s="2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39"/>
      <c r="D11" s="10"/>
      <c r="E11" s="10"/>
      <c r="F11" s="15" t="s">
        <v>40</v>
      </c>
      <c r="G11" s="16">
        <f>SUM(F15:F18)</f>
        <v>35973</v>
      </c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1" t="s">
        <v>15</v>
      </c>
      <c r="C12" s="12" t="s">
        <v>21</v>
      </c>
      <c r="D12" s="40" t="s">
        <v>29</v>
      </c>
      <c r="E12" s="122" t="s">
        <v>46</v>
      </c>
      <c r="F12" s="123"/>
      <c r="G12" s="124"/>
      <c r="H12" s="2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5"/>
      <c r="C13" s="125"/>
      <c r="D13" s="125"/>
      <c r="E13" s="125"/>
      <c r="F13" s="125"/>
      <c r="G13" s="125"/>
      <c r="H13" s="2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5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2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36">
        <v>1</v>
      </c>
      <c r="C15" s="48" t="s">
        <v>47</v>
      </c>
      <c r="D15" s="49" t="s">
        <v>48</v>
      </c>
      <c r="E15" s="50">
        <v>2174001</v>
      </c>
      <c r="F15" s="51">
        <v>7275</v>
      </c>
      <c r="G15" s="52">
        <v>21230</v>
      </c>
      <c r="H15" s="2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36">
        <v>2</v>
      </c>
      <c r="C16" s="48" t="s">
        <v>49</v>
      </c>
      <c r="D16" s="49" t="s">
        <v>50</v>
      </c>
      <c r="E16" s="50">
        <v>5786845</v>
      </c>
      <c r="F16" s="51">
        <v>8292</v>
      </c>
      <c r="G16" s="53">
        <v>22536</v>
      </c>
      <c r="H16" s="2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36">
        <v>3</v>
      </c>
      <c r="C17" s="48" t="s">
        <v>51</v>
      </c>
      <c r="D17" s="49" t="s">
        <v>52</v>
      </c>
      <c r="E17" s="50">
        <v>1761148</v>
      </c>
      <c r="F17" s="50">
        <v>10000</v>
      </c>
      <c r="G17" s="54">
        <v>26698</v>
      </c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36">
        <v>4</v>
      </c>
      <c r="C18" s="48" t="s">
        <v>53</v>
      </c>
      <c r="D18" s="49" t="s">
        <v>54</v>
      </c>
      <c r="E18" s="50">
        <v>5779866</v>
      </c>
      <c r="F18" s="51">
        <v>10406</v>
      </c>
      <c r="G18" s="54">
        <v>31624</v>
      </c>
      <c r="H18" s="2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36">
        <v>5</v>
      </c>
      <c r="C19" s="48" t="s">
        <v>55</v>
      </c>
      <c r="D19" s="49" t="s">
        <v>56</v>
      </c>
      <c r="E19" s="50">
        <v>5781449</v>
      </c>
      <c r="F19" s="51">
        <v>10406</v>
      </c>
      <c r="G19" s="54">
        <v>31598</v>
      </c>
      <c r="H19" s="2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36">
        <v>6</v>
      </c>
      <c r="C20" s="48" t="s">
        <v>57</v>
      </c>
      <c r="D20" s="49" t="s">
        <v>58</v>
      </c>
      <c r="E20" s="50">
        <v>12033718</v>
      </c>
      <c r="F20" s="51">
        <v>11885</v>
      </c>
      <c r="G20" s="54">
        <v>28073</v>
      </c>
      <c r="H20" s="2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36">
        <v>7</v>
      </c>
      <c r="C21" s="48" t="s">
        <v>59</v>
      </c>
      <c r="D21" s="49" t="s">
        <v>60</v>
      </c>
      <c r="E21" s="50">
        <v>16401135</v>
      </c>
      <c r="F21" s="51">
        <v>12604</v>
      </c>
      <c r="G21" s="54">
        <v>26515</v>
      </c>
      <c r="H21" s="2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36">
        <v>8</v>
      </c>
      <c r="C22" s="48" t="s">
        <v>61</v>
      </c>
      <c r="D22" s="49" t="s">
        <v>62</v>
      </c>
      <c r="E22" s="50">
        <v>3208825</v>
      </c>
      <c r="F22" s="51">
        <v>14830</v>
      </c>
      <c r="G22" s="54">
        <v>29118</v>
      </c>
      <c r="H22" s="2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36">
        <v>9</v>
      </c>
      <c r="C23" s="55" t="s">
        <v>63</v>
      </c>
      <c r="D23" s="49" t="s">
        <v>64</v>
      </c>
      <c r="E23" s="50">
        <v>5998044</v>
      </c>
      <c r="F23" s="51">
        <v>14830</v>
      </c>
      <c r="G23" s="54">
        <v>28041</v>
      </c>
      <c r="H23" s="2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36">
        <v>10</v>
      </c>
      <c r="C24" s="48" t="s">
        <v>65</v>
      </c>
      <c r="D24" s="49" t="s">
        <v>66</v>
      </c>
      <c r="E24" s="50">
        <v>5998060</v>
      </c>
      <c r="F24" s="51">
        <v>14830</v>
      </c>
      <c r="G24" s="54">
        <v>27543</v>
      </c>
      <c r="H24" s="2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36">
        <v>11</v>
      </c>
      <c r="C25" s="48" t="s">
        <v>67</v>
      </c>
      <c r="D25" s="49" t="s">
        <v>48</v>
      </c>
      <c r="E25" s="50">
        <v>1727679</v>
      </c>
      <c r="F25" s="51">
        <v>14830</v>
      </c>
      <c r="G25" s="54">
        <v>27541</v>
      </c>
      <c r="H25" s="2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36">
        <v>12</v>
      </c>
      <c r="C26" s="48" t="s">
        <v>68</v>
      </c>
      <c r="D26" s="49" t="s">
        <v>69</v>
      </c>
      <c r="E26" s="50">
        <v>16449599</v>
      </c>
      <c r="F26" s="51">
        <v>14830</v>
      </c>
      <c r="G26" s="54">
        <v>27418</v>
      </c>
      <c r="H26" s="2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36">
        <v>13</v>
      </c>
      <c r="C27" s="48" t="s">
        <v>70</v>
      </c>
      <c r="D27" s="49" t="s">
        <v>71</v>
      </c>
      <c r="E27" s="50">
        <v>5968261</v>
      </c>
      <c r="F27" s="50" t="s">
        <v>45</v>
      </c>
      <c r="G27" s="54">
        <v>25337</v>
      </c>
      <c r="H27" s="2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3" t="s">
        <v>33</v>
      </c>
      <c r="D30" s="126" t="s">
        <v>72</v>
      </c>
      <c r="E30" s="127"/>
      <c r="F30" s="127"/>
      <c r="G30" s="127"/>
      <c r="H30" s="2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 thickBot="1">
      <c r="B31" s="13"/>
      <c r="C31" s="34" t="s">
        <v>4</v>
      </c>
      <c r="D31" s="128">
        <v>617080402</v>
      </c>
      <c r="E31" s="129"/>
      <c r="F31" s="129"/>
      <c r="G31" s="129"/>
      <c r="H31" s="3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 thickBot="1">
      <c r="B32" s="13"/>
      <c r="C32" s="34" t="s">
        <v>7</v>
      </c>
      <c r="D32" s="128" t="s">
        <v>73</v>
      </c>
      <c r="E32" s="129"/>
      <c r="F32" s="129"/>
      <c r="G32" s="129"/>
      <c r="H32" s="3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3"/>
      <c r="C33" s="3"/>
      <c r="D33" s="3"/>
      <c r="E33" s="3"/>
      <c r="F33" s="3"/>
      <c r="G33" s="3"/>
      <c r="H33" s="22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4" t="s">
        <v>38</v>
      </c>
      <c r="C34" s="14"/>
      <c r="D34" s="14"/>
      <c r="E34" s="14"/>
      <c r="F34" s="14"/>
      <c r="G34" s="14"/>
      <c r="H34" s="3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14" t="s">
        <v>39</v>
      </c>
      <c r="C35" s="14"/>
      <c r="D35" s="14"/>
      <c r="E35" s="14"/>
      <c r="F35" s="14"/>
      <c r="G35" s="14"/>
      <c r="H35" s="31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B36" s="118" t="s">
        <v>34</v>
      </c>
      <c r="C36" s="118"/>
      <c r="D36" s="118"/>
      <c r="E36" s="118"/>
      <c r="F36" s="118"/>
      <c r="G36" s="118"/>
      <c r="H36" s="32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B37" s="118"/>
      <c r="C37" s="118"/>
      <c r="D37" s="118"/>
      <c r="E37" s="118"/>
      <c r="F37" s="118"/>
      <c r="G37" s="118"/>
      <c r="H37" s="32"/>
      <c r="I37" s="19"/>
      <c r="J37" s="20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8" customHeight="1"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ht="18" customHeight="1">
      <c r="H40" s="3"/>
    </row>
    <row r="41" spans="2:21" ht="18" customHeight="1" thickBot="1">
      <c r="B41" s="119" t="s">
        <v>37</v>
      </c>
      <c r="C41" s="119"/>
      <c r="D41" s="130">
        <v>44883</v>
      </c>
      <c r="E41" s="120"/>
      <c r="F41" s="120"/>
      <c r="G41" s="120"/>
      <c r="H41" s="17"/>
    </row>
    <row r="42" spans="2:21" ht="18" customHeight="1">
      <c r="B42" s="3"/>
      <c r="C42" s="3"/>
      <c r="D42" s="3"/>
      <c r="E42" s="3"/>
      <c r="F42" s="3"/>
      <c r="G42" s="3"/>
      <c r="H42" s="3"/>
    </row>
    <row r="43" spans="2:21" ht="18" customHeight="1">
      <c r="B43" s="3"/>
      <c r="C43" s="3"/>
      <c r="D43" s="3"/>
      <c r="E43" s="3"/>
      <c r="F43" s="3"/>
      <c r="G43" s="3"/>
      <c r="H43" s="3"/>
    </row>
    <row r="44" spans="2:21" ht="18" customHeight="1">
      <c r="B44" s="3"/>
      <c r="C44" s="3"/>
      <c r="D44" s="4"/>
      <c r="E44" s="3"/>
      <c r="F44" s="3"/>
      <c r="G44" s="3"/>
      <c r="H44" s="3"/>
    </row>
    <row r="45" spans="2:21" ht="18" customHeight="1">
      <c r="B45" s="5"/>
      <c r="C45" s="3"/>
      <c r="D45" s="3"/>
      <c r="E45" s="3"/>
      <c r="F45" s="3"/>
      <c r="G45" s="3"/>
      <c r="H45" s="3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</sheetData>
  <mergeCells count="9">
    <mergeCell ref="B36:G37"/>
    <mergeCell ref="B41:C41"/>
    <mergeCell ref="D41:G41"/>
    <mergeCell ref="B6:G6"/>
    <mergeCell ref="E12:G12"/>
    <mergeCell ref="B13:G13"/>
    <mergeCell ref="D30:G30"/>
    <mergeCell ref="D31:G31"/>
    <mergeCell ref="D32:G32"/>
  </mergeCells>
  <dataValidations count="3">
    <dataValidation type="list" allowBlank="1" showDropDown="1" showInputMessage="1" showErrorMessage="1" sqref="B12" xr:uid="{BD206463-7707-4359-8263-5D2AC66648CF}">
      <formula1>$N$20:$N$31</formula1>
    </dataValidation>
    <dataValidation type="list" allowBlank="1" showDropDown="1" showInputMessage="1" showErrorMessage="1" sqref="C7" xr:uid="{72C266D7-FD88-4DD7-869F-E307F1F3B5A7}">
      <formula1>$C$7</formula1>
    </dataValidation>
    <dataValidation type="date" operator="notBetween" allowBlank="1" showInputMessage="1" showErrorMessage="1" sqref="G14:H14" xr:uid="{4C878FBE-F6A1-4FCE-8BF6-B8748F83928D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9E52-9642-44A4-BD19-4183B4307710}">
  <dimension ref="A1:H36"/>
  <sheetViews>
    <sheetView workbookViewId="0">
      <selection activeCell="E22" sqref="E22"/>
    </sheetView>
  </sheetViews>
  <sheetFormatPr baseColWidth="10" defaultColWidth="10.85546875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28515625" customWidth="1"/>
    <col min="6" max="6" width="11.85546875" customWidth="1"/>
    <col min="7" max="8" width="12" customWidth="1"/>
  </cols>
  <sheetData>
    <row r="1" spans="1:8" ht="18" customHeight="1">
      <c r="A1" s="59"/>
    </row>
    <row r="2" spans="1:8" ht="18" customHeight="1">
      <c r="A2" s="59"/>
    </row>
    <row r="3" spans="1:8" ht="18" customHeight="1">
      <c r="A3" s="59"/>
    </row>
    <row r="4" spans="1:8" ht="18" customHeight="1">
      <c r="A4" s="59"/>
    </row>
    <row r="5" spans="1:8" ht="18" customHeight="1">
      <c r="A5" s="59"/>
    </row>
    <row r="6" spans="1:8" ht="21.75" customHeight="1">
      <c r="A6" s="59"/>
      <c r="B6" s="134" t="s">
        <v>35</v>
      </c>
      <c r="C6" s="134"/>
      <c r="D6" s="134"/>
      <c r="E6" s="134"/>
      <c r="F6" s="134"/>
      <c r="G6" s="134"/>
      <c r="H6" s="61"/>
    </row>
    <row r="7" spans="1:8" ht="18" customHeight="1">
      <c r="A7" s="60"/>
      <c r="B7" s="62"/>
      <c r="C7" s="63" t="s">
        <v>5</v>
      </c>
      <c r="D7" s="64" t="s">
        <v>9</v>
      </c>
    </row>
    <row r="8" spans="1:8" ht="18" customHeight="1">
      <c r="A8" s="60"/>
      <c r="B8" s="62"/>
      <c r="C8" s="63" t="s">
        <v>6</v>
      </c>
      <c r="D8" s="64" t="s">
        <v>14</v>
      </c>
      <c r="E8" s="1"/>
    </row>
    <row r="9" spans="1:8" ht="18" customHeight="1">
      <c r="A9" s="60"/>
      <c r="B9" s="1"/>
      <c r="C9" s="65" t="s">
        <v>8</v>
      </c>
      <c r="D9" s="66">
        <v>2023</v>
      </c>
      <c r="F9" s="67"/>
      <c r="G9" s="68"/>
      <c r="H9" s="68"/>
    </row>
    <row r="10" spans="1:8" ht="18" customHeight="1" thickBot="1">
      <c r="A10" s="59"/>
      <c r="C10" s="65" t="s">
        <v>30</v>
      </c>
      <c r="D10" s="69" t="s">
        <v>31</v>
      </c>
      <c r="E10" s="68"/>
      <c r="F10" s="68"/>
      <c r="G10" s="68"/>
      <c r="H10" s="68"/>
    </row>
    <row r="11" spans="1:8" ht="18" customHeight="1" thickBot="1">
      <c r="A11" s="82"/>
      <c r="C11" s="70"/>
      <c r="D11" s="68"/>
      <c r="E11" s="68"/>
      <c r="F11" s="99" t="s">
        <v>40</v>
      </c>
      <c r="G11" s="100">
        <f>SUM(F15:F17)+20000</f>
        <v>54489</v>
      </c>
      <c r="H11" s="71"/>
    </row>
    <row r="12" spans="1:8" ht="18" customHeight="1" thickBot="1">
      <c r="A12" s="86"/>
      <c r="B12" s="89" t="s">
        <v>15</v>
      </c>
      <c r="C12" s="90" t="s">
        <v>21</v>
      </c>
      <c r="D12" s="91" t="s">
        <v>29</v>
      </c>
      <c r="E12" s="135" t="s">
        <v>91</v>
      </c>
      <c r="F12" s="135"/>
      <c r="G12" s="136"/>
      <c r="H12" s="72"/>
    </row>
    <row r="13" spans="1:8" ht="18" customHeight="1" thickBot="1">
      <c r="A13" s="83"/>
      <c r="B13" s="137"/>
      <c r="C13" s="137"/>
      <c r="D13" s="137"/>
      <c r="E13" s="137"/>
      <c r="F13" s="137"/>
      <c r="G13" s="137"/>
      <c r="H13" s="73"/>
    </row>
    <row r="14" spans="1:8" ht="28.5" customHeight="1" thickBot="1">
      <c r="A14" s="86"/>
      <c r="B14" s="117" t="s">
        <v>0</v>
      </c>
      <c r="C14" s="116" t="s">
        <v>41</v>
      </c>
      <c r="D14" s="105" t="s">
        <v>42</v>
      </c>
      <c r="E14" s="104" t="s">
        <v>1</v>
      </c>
      <c r="F14" s="106" t="s">
        <v>2</v>
      </c>
      <c r="G14" s="107" t="s">
        <v>3</v>
      </c>
      <c r="H14" s="74"/>
    </row>
    <row r="15" spans="1:8" ht="18" customHeight="1">
      <c r="A15" s="86"/>
      <c r="B15" s="113">
        <v>1</v>
      </c>
      <c r="C15" s="110" t="s">
        <v>92</v>
      </c>
      <c r="D15" s="101" t="s">
        <v>93</v>
      </c>
      <c r="E15" s="102">
        <v>16460321</v>
      </c>
      <c r="F15" s="102">
        <v>10000</v>
      </c>
      <c r="G15" s="103">
        <v>27644</v>
      </c>
      <c r="H15" s="76"/>
    </row>
    <row r="16" spans="1:8" ht="18" customHeight="1">
      <c r="A16" s="86"/>
      <c r="B16" s="114">
        <v>2</v>
      </c>
      <c r="C16" s="111" t="s">
        <v>94</v>
      </c>
      <c r="D16" s="84" t="s">
        <v>95</v>
      </c>
      <c r="E16" s="85">
        <v>16413156</v>
      </c>
      <c r="F16" s="85">
        <v>11885</v>
      </c>
      <c r="G16" s="93">
        <v>31824</v>
      </c>
      <c r="H16" s="76"/>
    </row>
    <row r="17" spans="1:8" ht="19.5" customHeight="1">
      <c r="A17" s="86"/>
      <c r="B17" s="114">
        <v>3</v>
      </c>
      <c r="C17" s="111" t="s">
        <v>96</v>
      </c>
      <c r="D17" s="84" t="s">
        <v>97</v>
      </c>
      <c r="E17" s="85">
        <v>16463086</v>
      </c>
      <c r="F17" s="85">
        <v>12604</v>
      </c>
      <c r="G17" s="93">
        <v>31147</v>
      </c>
      <c r="H17" s="76"/>
    </row>
    <row r="18" spans="1:8" ht="18" customHeight="1">
      <c r="A18" s="86"/>
      <c r="B18" s="114">
        <v>4</v>
      </c>
      <c r="C18" s="111" t="s">
        <v>98</v>
      </c>
      <c r="D18" s="84" t="s">
        <v>99</v>
      </c>
      <c r="E18" s="85">
        <v>16463052</v>
      </c>
      <c r="F18" s="85" t="s">
        <v>45</v>
      </c>
      <c r="G18" s="93">
        <v>29983</v>
      </c>
      <c r="H18" s="76"/>
    </row>
    <row r="19" spans="1:8" ht="18" customHeight="1">
      <c r="A19" s="86"/>
      <c r="B19" s="114">
        <v>5</v>
      </c>
      <c r="C19" s="111" t="s">
        <v>100</v>
      </c>
      <c r="D19" s="84" t="s">
        <v>101</v>
      </c>
      <c r="E19" s="85">
        <v>16463078</v>
      </c>
      <c r="F19" s="85" t="s">
        <v>45</v>
      </c>
      <c r="G19" s="92">
        <v>29085</v>
      </c>
      <c r="H19" s="76"/>
    </row>
    <row r="20" spans="1:8" ht="18" customHeight="1">
      <c r="A20" s="86"/>
      <c r="B20" s="114">
        <v>6</v>
      </c>
      <c r="C20" s="111" t="s">
        <v>102</v>
      </c>
      <c r="D20" s="84" t="s">
        <v>103</v>
      </c>
      <c r="E20" s="85">
        <v>16464464</v>
      </c>
      <c r="F20" s="85" t="s">
        <v>45</v>
      </c>
      <c r="G20" s="92">
        <v>28129</v>
      </c>
      <c r="H20" s="76"/>
    </row>
    <row r="21" spans="1:8" ht="18" customHeight="1">
      <c r="A21" s="86"/>
      <c r="B21" s="114">
        <v>7</v>
      </c>
      <c r="C21" s="111" t="s">
        <v>104</v>
      </c>
      <c r="D21" s="84" t="s">
        <v>105</v>
      </c>
      <c r="E21" s="85">
        <v>16463060</v>
      </c>
      <c r="F21" s="85" t="s">
        <v>45</v>
      </c>
      <c r="G21" s="92">
        <v>27768</v>
      </c>
      <c r="H21" s="76"/>
    </row>
    <row r="22" spans="1:8" ht="18" customHeight="1" thickBot="1">
      <c r="A22" s="98"/>
      <c r="B22" s="115">
        <v>8</v>
      </c>
      <c r="C22" s="112" t="s">
        <v>106</v>
      </c>
      <c r="D22" s="94" t="s">
        <v>103</v>
      </c>
      <c r="E22" s="95">
        <v>16462567</v>
      </c>
      <c r="F22" s="96" t="s">
        <v>45</v>
      </c>
      <c r="G22" s="97">
        <v>27019</v>
      </c>
      <c r="H22" s="76"/>
    </row>
    <row r="24" spans="1:8" ht="18" customHeight="1" thickBot="1"/>
    <row r="25" spans="1:8" ht="18" customHeight="1">
      <c r="C25" s="87" t="s">
        <v>33</v>
      </c>
      <c r="D25" s="138" t="s">
        <v>107</v>
      </c>
      <c r="E25" s="138"/>
      <c r="F25" s="138"/>
      <c r="G25" s="139"/>
      <c r="H25" s="78"/>
    </row>
    <row r="26" spans="1:8" ht="18" customHeight="1">
      <c r="C26" s="88" t="s">
        <v>4</v>
      </c>
      <c r="D26" s="140" t="s">
        <v>108</v>
      </c>
      <c r="E26" s="140"/>
      <c r="F26" s="140"/>
      <c r="G26" s="141"/>
      <c r="H26" s="79"/>
    </row>
    <row r="27" spans="1:8" ht="18" customHeight="1" thickBot="1">
      <c r="C27" s="108" t="s">
        <v>7</v>
      </c>
      <c r="D27" s="142" t="s">
        <v>110</v>
      </c>
      <c r="E27" s="142"/>
      <c r="F27" s="142"/>
      <c r="G27" s="143"/>
      <c r="H27" s="79"/>
    </row>
    <row r="28" spans="1:8" ht="18" customHeight="1">
      <c r="C28" s="77"/>
      <c r="D28" s="109"/>
      <c r="E28" s="109"/>
      <c r="F28" s="109"/>
      <c r="G28" s="109"/>
      <c r="H28" s="79"/>
    </row>
    <row r="29" spans="1:8" ht="18" customHeight="1">
      <c r="B29" s="75" t="s">
        <v>38</v>
      </c>
      <c r="C29" s="80"/>
      <c r="D29" s="80"/>
      <c r="E29" s="80"/>
      <c r="F29" s="80"/>
      <c r="G29" s="80"/>
      <c r="H29" s="80"/>
    </row>
    <row r="30" spans="1:8" ht="18" customHeight="1">
      <c r="B30" s="75" t="s">
        <v>39</v>
      </c>
      <c r="C30" s="80"/>
      <c r="D30" s="80"/>
      <c r="E30" s="80"/>
      <c r="F30" s="80"/>
      <c r="G30" s="80"/>
      <c r="H30" s="80"/>
    </row>
    <row r="31" spans="1:8" ht="18" customHeight="1">
      <c r="B31" s="131" t="s">
        <v>34</v>
      </c>
      <c r="C31" s="131"/>
      <c r="D31" s="131"/>
      <c r="E31" s="131"/>
      <c r="F31" s="131"/>
      <c r="G31" s="131"/>
      <c r="H31" s="81"/>
    </row>
    <row r="32" spans="1:8" ht="18" customHeight="1">
      <c r="B32" s="131"/>
      <c r="C32" s="131"/>
      <c r="D32" s="131"/>
      <c r="E32" s="131"/>
      <c r="F32" s="131"/>
      <c r="G32" s="131"/>
      <c r="H32" s="81"/>
    </row>
    <row r="36" spans="2:8" ht="18" customHeight="1">
      <c r="B36" s="132" t="s">
        <v>109</v>
      </c>
      <c r="C36" s="132"/>
      <c r="D36" s="133"/>
      <c r="E36" s="133"/>
      <c r="F36" s="133"/>
      <c r="G36" s="133"/>
      <c r="H36" s="79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6">
    <dataValidation type="list" allowBlank="1" showInputMessage="1" showErrorMessage="1" sqref="C12" xr:uid="{F879F971-FDC6-44F7-9856-7045D2DCEF61}">
      <formula1>"SUB 10,ALEVIN,INFANTIL,CADETE ,JUNIOR,ABSOLUTO,VET+35,VET+40,VET+45,VET+50,VET+55,VET+60,VET+65,VET+70"</formula1>
    </dataValidation>
    <dataValidation type="list" allowBlank="1" showInputMessage="1" showErrorMessage="1" sqref="D10" xr:uid="{3120E36B-1EAA-4F08-8DED-D2203C3F18B8}">
      <formula1>"MASCULINO,FEMENINO"</formula1>
    </dataValidation>
    <dataValidation type="list" allowBlank="1" showInputMessage="1" showErrorMessage="1" sqref="D9" xr:uid="{5A8CE42E-F611-4BA8-8CBE-F24469931952}">
      <formula1>"2022,2023"</formula1>
    </dataValidation>
    <dataValidation type="list" allowBlank="1" showInputMessage="1" showErrorMessage="1" sqref="D8" xr:uid="{1B18ACD9-C2DC-4A35-9C71-80AF2AF78328}">
      <formula1>"JUVENILES,VETERANOS"</formula1>
    </dataValidation>
    <dataValidation type="list" allowBlank="1" showInputMessage="1" showErrorMessage="1" sqref="D7" xr:uid="{6805C1BE-CA59-4A36-99E2-EC44F08DB5B8}">
      <formula1>"MALLORCA,MENORCA,IBIZA Y FORMENTERA,BALEARES"</formula1>
    </dataValidation>
    <dataValidation type="list" allowBlank="1" showInputMessage="1" showErrorMessage="1" sqref="C7" xr:uid="{9FEDCAB1-4C09-4815-AE17-7B5C235CF7B6}">
      <formula1>"CAMPEONATO DE: "</formula1>
    </dataValidation>
  </dataValidations>
  <hyperlinks>
    <hyperlink ref="D27" r:id="rId1" xr:uid="{3A2F9FE8-EA77-4839-87B9-FBCF5D4D591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2ACA-BF8A-472B-9637-FEC730B119BC}">
  <dimension ref="A1:U531"/>
  <sheetViews>
    <sheetView workbookViewId="0">
      <selection activeCell="D22" sqref="D22:G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21" t="s">
        <v>35</v>
      </c>
      <c r="C6" s="121"/>
      <c r="D6" s="121"/>
      <c r="E6" s="121"/>
      <c r="F6" s="121"/>
      <c r="G6" s="121"/>
      <c r="H6" s="2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42"/>
      <c r="C7" s="37" t="s">
        <v>5</v>
      </c>
      <c r="D7" s="7" t="s">
        <v>9</v>
      </c>
      <c r="H7" s="2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37" t="s">
        <v>6</v>
      </c>
      <c r="D8" s="7" t="s">
        <v>14</v>
      </c>
      <c r="E8" s="8"/>
      <c r="F8" s="3"/>
      <c r="G8" s="3"/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38" t="s">
        <v>8</v>
      </c>
      <c r="D9" s="7">
        <v>2023</v>
      </c>
      <c r="E9" s="3"/>
      <c r="F9" s="9"/>
      <c r="G9" s="10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38" t="s">
        <v>30</v>
      </c>
      <c r="D10" s="11" t="s">
        <v>31</v>
      </c>
      <c r="E10" s="10"/>
      <c r="F10" s="10"/>
      <c r="G10" s="10"/>
      <c r="H10" s="2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39"/>
      <c r="D11" s="10"/>
      <c r="E11" s="10"/>
      <c r="F11" s="15" t="s">
        <v>40</v>
      </c>
      <c r="G11" s="16">
        <f>SUM(F15:F16)+40000</f>
        <v>68198</v>
      </c>
      <c r="H11" s="2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1" t="s">
        <v>15</v>
      </c>
      <c r="C12" s="12" t="s">
        <v>21</v>
      </c>
      <c r="D12" s="40" t="s">
        <v>29</v>
      </c>
      <c r="E12" s="122" t="s">
        <v>111</v>
      </c>
      <c r="F12" s="123"/>
      <c r="G12" s="124"/>
      <c r="H12" s="2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5"/>
      <c r="C13" s="125"/>
      <c r="D13" s="125"/>
      <c r="E13" s="125"/>
      <c r="F13" s="125"/>
      <c r="G13" s="125"/>
      <c r="H13" s="2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5" t="s">
        <v>0</v>
      </c>
      <c r="C14" s="43" t="s">
        <v>41</v>
      </c>
      <c r="D14" s="44" t="s">
        <v>42</v>
      </c>
      <c r="E14" s="45" t="s">
        <v>1</v>
      </c>
      <c r="F14" s="46" t="s">
        <v>2</v>
      </c>
      <c r="G14" s="47" t="s">
        <v>3</v>
      </c>
      <c r="H14" s="2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36">
        <v>1</v>
      </c>
      <c r="C15" s="48" t="s">
        <v>112</v>
      </c>
      <c r="D15" s="49" t="s">
        <v>113</v>
      </c>
      <c r="E15" s="50">
        <v>16456940</v>
      </c>
      <c r="F15" s="50">
        <v>13368</v>
      </c>
      <c r="G15" s="54">
        <v>26378</v>
      </c>
      <c r="H15" s="2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36">
        <v>2</v>
      </c>
      <c r="C16" s="48" t="s">
        <v>114</v>
      </c>
      <c r="D16" s="49" t="s">
        <v>115</v>
      </c>
      <c r="E16" s="50">
        <v>5903390</v>
      </c>
      <c r="F16" s="50">
        <v>14830</v>
      </c>
      <c r="G16" s="54">
        <v>26735</v>
      </c>
      <c r="H16" s="2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36">
        <v>3</v>
      </c>
      <c r="C17" s="48" t="s">
        <v>116</v>
      </c>
      <c r="D17" s="49" t="s">
        <v>117</v>
      </c>
      <c r="E17" s="50">
        <v>16462327</v>
      </c>
      <c r="F17" s="50" t="s">
        <v>45</v>
      </c>
      <c r="G17" s="54">
        <v>29480</v>
      </c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36">
        <v>4</v>
      </c>
      <c r="C18" s="48" t="s">
        <v>118</v>
      </c>
      <c r="D18" s="49" t="s">
        <v>119</v>
      </c>
      <c r="E18" s="50">
        <v>16462335</v>
      </c>
      <c r="F18" s="50" t="s">
        <v>45</v>
      </c>
      <c r="G18" s="54">
        <v>28652</v>
      </c>
      <c r="H18" s="2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36">
        <v>5</v>
      </c>
      <c r="C19" s="48" t="s">
        <v>120</v>
      </c>
      <c r="D19" s="49" t="s">
        <v>121</v>
      </c>
      <c r="E19" s="50">
        <v>5951571</v>
      </c>
      <c r="F19" s="50" t="s">
        <v>45</v>
      </c>
      <c r="G19" s="54">
        <v>27304</v>
      </c>
      <c r="H19" s="2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3" t="s">
        <v>33</v>
      </c>
      <c r="D22" s="126" t="s">
        <v>122</v>
      </c>
      <c r="E22" s="127"/>
      <c r="F22" s="127"/>
      <c r="G22" s="127"/>
      <c r="H22" s="2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4" t="s">
        <v>4</v>
      </c>
      <c r="D23" s="128" t="s">
        <v>123</v>
      </c>
      <c r="E23" s="129"/>
      <c r="F23" s="129"/>
      <c r="G23" s="129"/>
      <c r="H23" s="3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4" t="s">
        <v>7</v>
      </c>
      <c r="D24" s="128" t="s">
        <v>124</v>
      </c>
      <c r="E24" s="129"/>
      <c r="F24" s="129"/>
      <c r="G24" s="129"/>
      <c r="H24" s="3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18" t="s">
        <v>34</v>
      </c>
      <c r="C28" s="118"/>
      <c r="D28" s="118"/>
      <c r="E28" s="118"/>
      <c r="F28" s="118"/>
      <c r="G28" s="118"/>
      <c r="H28" s="32"/>
      <c r="I28" s="19"/>
      <c r="J28" s="19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18"/>
      <c r="C29" s="118"/>
      <c r="D29" s="118"/>
      <c r="E29" s="118"/>
      <c r="F29" s="118"/>
      <c r="G29" s="118"/>
      <c r="H29" s="32"/>
      <c r="I29" s="19"/>
      <c r="J29" s="20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119" t="s">
        <v>37</v>
      </c>
      <c r="C33" s="119"/>
      <c r="D33" s="130">
        <v>44903</v>
      </c>
      <c r="E33" s="120"/>
      <c r="F33" s="120"/>
      <c r="G33" s="120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DDA583C5-DCF9-45AB-A5FB-6A8C9B9390EF}">
      <formula1>$N$20:$N$23</formula1>
    </dataValidation>
    <dataValidation type="date" operator="notBetween" allowBlank="1" showInputMessage="1" showErrorMessage="1" sqref="G14:H14" xr:uid="{53050370-E914-48A2-96A0-DAEFAE3A4672}">
      <formula1>14611</formula1>
      <formula2>43465</formula2>
    </dataValidation>
    <dataValidation type="list" allowBlank="1" showDropDown="1" showInputMessage="1" showErrorMessage="1" sqref="C7" xr:uid="{4118CDB8-98E3-498F-9F9A-FAE50BFB7816}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PAGUERA</vt:lpstr>
      <vt:lpstr>CT LA SALLE</vt:lpstr>
      <vt:lpstr>DELTA TC</vt:lpstr>
      <vt:lpstr>SANTA MARIA TC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2023-01-31T09:04:16Z</dcterms:modified>
</cp:coreProperties>
</file>